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holeNMJData" sheetId="1" r:id="rId3"/>
    <sheet state="visible" name="RawPTData" sheetId="2" r:id="rId4"/>
    <sheet state="visible" name="PT-NMJ-LiveFormulae" sheetId="3" r:id="rId5"/>
    <sheet state="visible" name="PT-NMJ-Values" sheetId="4" r:id="rId6"/>
    <sheet state="visible" name="PooledPTData-Values" sheetId="5" r:id="rId7"/>
  </sheets>
  <definedNames/>
  <calcPr/>
</workbook>
</file>

<file path=xl/sharedStrings.xml><?xml version="1.0" encoding="utf-8"?>
<sst xmlns="http://schemas.openxmlformats.org/spreadsheetml/2006/main" count="3305" uniqueCount="1451">
  <si>
    <t>NMJ</t>
  </si>
  <si>
    <t>Geno</t>
  </si>
  <si>
    <t>NMJ-ROI</t>
  </si>
  <si>
    <t>Duration</t>
  </si>
  <si>
    <t>MeanIntensity</t>
  </si>
  <si>
    <t>NormIntensityRange</t>
  </si>
  <si>
    <t>NMJMean</t>
  </si>
  <si>
    <t>NormPatchInt</t>
  </si>
  <si>
    <t>NMJArea</t>
  </si>
  <si>
    <t>Rev FN</t>
  </si>
  <si>
    <t>File</t>
  </si>
  <si>
    <t>CellArea</t>
  </si>
  <si>
    <t>Ch1Mean</t>
  </si>
  <si>
    <t>Ch1CoV</t>
  </si>
  <si>
    <t>Threshold for PT</t>
  </si>
  <si>
    <t>MovieDuration</t>
  </si>
  <si>
    <t>Intensity</t>
  </si>
  <si>
    <t>NormIntRange</t>
  </si>
  <si>
    <t>Patch/Area</t>
  </si>
  <si>
    <t>Patch/10um2/min</t>
  </si>
  <si>
    <t>Pct4-28</t>
  </si>
  <si>
    <t>Pct32-100</t>
  </si>
  <si>
    <t>&gt;100</t>
  </si>
  <si>
    <t>Patches/10um/min</t>
  </si>
  <si>
    <t>CON_01f_m67_001_ Reg.tif</t>
  </si>
  <si>
    <t>CON_01f_m67_001.xlsx_RoiSetAuto-1.zip Distance px</t>
  </si>
  <si>
    <t>CON_01f_m67_001.xlsx_RoiSetAuto-10.zip Distance px</t>
  </si>
  <si>
    <t>CON_01f_m67_002_ Reg.tif</t>
  </si>
  <si>
    <t>CON_01f_m67_003_ Reg.tif</t>
  </si>
  <si>
    <t>CON_02f_m67_002_ Reg.tif</t>
  </si>
  <si>
    <t>CON_03f_m67_001_ Reg.tif</t>
  </si>
  <si>
    <t>CON_03f_m67_002_ Reg.tif</t>
  </si>
  <si>
    <t>CON_03f_m67_003_ Reg.tif</t>
  </si>
  <si>
    <t>CON_05f_m67_001_ Reg.tif</t>
  </si>
  <si>
    <t>CON_05f_m67_002_ Reg.tif</t>
  </si>
  <si>
    <t>CON_06f_m67_001_ Reg.tif</t>
  </si>
  <si>
    <t>CON_06f_m67_002_ Reg.tif</t>
  </si>
  <si>
    <t>WSP_01f_m67_001_ Reg.tif</t>
  </si>
  <si>
    <t>WSP_01f_m67_002_ Reg.tif</t>
  </si>
  <si>
    <t>WSP_02f_m67_001_ Reg.tif</t>
  </si>
  <si>
    <t>WSP_03f_m67_001_ Reg.tif</t>
  </si>
  <si>
    <t>WSP_03f_m67_002_ Reg.tif</t>
  </si>
  <si>
    <t>WSP_03f_m67_003_ Reg.tif</t>
  </si>
  <si>
    <t>WSP_04f_m67_001_ Reg.tif</t>
  </si>
  <si>
    <t>WSP_04f_m67_002_ Reg.tif</t>
  </si>
  <si>
    <t>WSP_04f_m67_003_ Reg.tif</t>
  </si>
  <si>
    <t>WSP_05f_m67_001_ Reg.tif</t>
  </si>
  <si>
    <t>CON_01f_m67_001.xlsx_RoiSetAuto-11.zip Distance px</t>
  </si>
  <si>
    <t>CON_01f_m67_001.xlsx_RoiSetAuto-12.zip Distance px</t>
  </si>
  <si>
    <t>CON_01f_m67_001.xlsx_RoiSetAuto-14.zip Distance px</t>
  </si>
  <si>
    <t>CON_01f_m67_001.xlsx_RoiSetAuto-15.zip Distance px</t>
  </si>
  <si>
    <t>WSP_05f_m67_002_ Reg.tif</t>
  </si>
  <si>
    <t>WSP_06f_m67_001_ Reg.tif</t>
  </si>
  <si>
    <t>WSP_06f_m67_002_ Reg.tif</t>
  </si>
  <si>
    <t>WSP_07f_m67_001_ Reg.tif</t>
  </si>
  <si>
    <t>WSP_07f_m67_002_ Reg.tif</t>
  </si>
  <si>
    <t>WSP_07f_m67_003_ Reg.tif</t>
  </si>
  <si>
    <t>CON_01f_m67_001.xlsx_RoiSetAuto-16.zip Distance px</t>
  </si>
  <si>
    <t>CON_01f_m67_001.xlsx_RoiSetAuto-17.zip Distance px</t>
  </si>
  <si>
    <t>CON_01f_m67_001.xlsx_RoiSetAuto-18.zip Distance px</t>
  </si>
  <si>
    <t>CON_01f_m67_001.xlsx_RoiSetAuto-19.zip Distance px</t>
  </si>
  <si>
    <t>CON_01f_m67_001.xlsx_RoiSetAuto-2.zip Distance px</t>
  </si>
  <si>
    <t>CON_01f_m67_001.xlsx_RoiSetAuto-20.zip Distance px</t>
  </si>
  <si>
    <t>CON_01f_m67_001.xlsx_RoiSetAuto-21.zip Distance px</t>
  </si>
  <si>
    <t>CON_01f_m67_001.xlsx_RoiSetAuto-22.zip Distance px</t>
  </si>
  <si>
    <t>CON_01f_m67_001.xlsx_RoiSetAuto-23.zip Distance px</t>
  </si>
  <si>
    <t>CON_01f_m67_001.xlsx_RoiSetAuto-25.zip Distance px</t>
  </si>
  <si>
    <t>CON_01f_m67_001.xlsx_RoiSetAuto-27.zip Distance px</t>
  </si>
  <si>
    <t>CON_01f_m67_001.xlsx_RoiSetAuto-28.zip Distance px</t>
  </si>
  <si>
    <t>CON_01f_m67_001.xlsx_RoiSetAuto-3.zip Distance px</t>
  </si>
  <si>
    <t>CON_01f_m67_001.xlsx_RoiSetAuto-30.zip Distance px</t>
  </si>
  <si>
    <t>CON_01f_m67_001.xlsx_RoiSetAuto-31.zip Distance px</t>
  </si>
  <si>
    <t>CON_01f_m67_001.xlsx_RoiSetAuto-32.zip Distance px</t>
  </si>
  <si>
    <t>CON_01f_m67_001.xlsx_RoiSetAuto-4.zip Distance px</t>
  </si>
  <si>
    <t>CON_01f_m67_001.xlsx_RoiSetAuto-6.zip Distance px</t>
  </si>
  <si>
    <t>CON_01f_m67_001.xlsx_RoiSetAuto-7.zip Distance px</t>
  </si>
  <si>
    <t>CON_01f_m67_001.xlsx_RoiSetAuto-8.zip Distance px</t>
  </si>
  <si>
    <t>CON_01f_m67_001.xlsx_RoiSetAuto-9.zip Distance px</t>
  </si>
  <si>
    <t>CON_01f_m67_002.xlsx_RoiSetAuto-1.zip Distance px</t>
  </si>
  <si>
    <t>CON_01f_m67_002.xlsx_RoiSetAuto-10.zip Distance px</t>
  </si>
  <si>
    <t>CON_01f_m67_002.xlsx_RoiSetAuto-11.zip Distance px</t>
  </si>
  <si>
    <t>CON_01f_m67_002.xlsx_RoiSetAuto-12.zip Distance px</t>
  </si>
  <si>
    <t>CON_01f_m67_002.xlsx_RoiSetAuto-13.zip Distance px</t>
  </si>
  <si>
    <t>CON_01f_m67_002.xlsx_RoiSetAuto-14.zip Distance px</t>
  </si>
  <si>
    <t>CON_01f_m67_002.xlsx_RoiSetAuto-15.zip Distance px</t>
  </si>
  <si>
    <t>CON_01f_m67_002.xlsx_RoiSetAuto-16.zip Distance px</t>
  </si>
  <si>
    <t>CON_01f_m67_002.xlsx_RoiSetAuto-17.zip Distance px</t>
  </si>
  <si>
    <t>CON_01f_m67_002.xlsx_RoiSetAuto-18.zip Distance px</t>
  </si>
  <si>
    <t>CON_01f_m67_002.xlsx_RoiSetAuto-19.zip Distance px</t>
  </si>
  <si>
    <t>CON_01f_m67_002.xlsx_RoiSetAuto-2.zip Distance px</t>
  </si>
  <si>
    <t>CON_01f_m67_002.xlsx_RoiSetAuto-20.zip Distance px</t>
  </si>
  <si>
    <t>CON_01f_m67_002.xlsx_RoiSetAuto-21.zip Distance px</t>
  </si>
  <si>
    <t>CON_01f_m67_002.xlsx_RoiSetAuto-22.zip Distance px</t>
  </si>
  <si>
    <t>CON_01f_m67_002.xlsx_RoiSetAuto-23.zip Distance px</t>
  </si>
  <si>
    <t>CON_01f_m67_002.xlsx_RoiSetAuto-24.zip Distance px</t>
  </si>
  <si>
    <t>CON_01f_m67_002.xlsx_RoiSetAuto-25.zip Distance px</t>
  </si>
  <si>
    <t>CON_01f_m67_002.xlsx_RoiSetAuto-26.zip Distance px</t>
  </si>
  <si>
    <t>CON_01f_m67_002.xlsx_RoiSetAuto-27.zip Distance px</t>
  </si>
  <si>
    <t>CON_01f_m67_002.xlsx_RoiSetAuto-28.zip Distance px</t>
  </si>
  <si>
    <t>CON_01f_m67_002.xlsx_RoiSetAuto-29.zip Distance px</t>
  </si>
  <si>
    <t>CON_01f_m67_002.xlsx_RoiSetAuto-3.zip Distance px</t>
  </si>
  <si>
    <t>CON_01f_m67_002.xlsx_RoiSetAuto-31.zip Distance px</t>
  </si>
  <si>
    <t>CON_01f_m67_002.xlsx_RoiSetAuto-32.zip Distance px</t>
  </si>
  <si>
    <t>CON_01f_m67_002.xlsx_RoiSetAuto-33.zip Distance px</t>
  </si>
  <si>
    <t>CON_01f_m67_002.xlsx_RoiSetAuto-34.zip Distance px</t>
  </si>
  <si>
    <t>CON_01f_m67_002.xlsx_RoiSetAuto-35.zip Distance px</t>
  </si>
  <si>
    <t>CON_01f_m67_002.xlsx_RoiSetAuto-36.zip Distance px</t>
  </si>
  <si>
    <t>CON_01f_m67_002.xlsx_RoiSetAuto-37.zip Distance px</t>
  </si>
  <si>
    <t>CON_01f_m67_002.xlsx_RoiSetAuto-39.zip Distance px</t>
  </si>
  <si>
    <t>CON_01f_m67_002.xlsx_RoiSetAuto-4.zip Distance px</t>
  </si>
  <si>
    <t>CON_01f_m67_002.xlsx_RoiSetAuto-40.zip Distance px</t>
  </si>
  <si>
    <t>CON_01f_m67_002.xlsx_RoiSetAuto-41.zip Distance px</t>
  </si>
  <si>
    <t>CON_01f_m67_002.xlsx_RoiSetAuto-5.zip Distance px</t>
  </si>
  <si>
    <t>CON_01f_m67_002.xlsx_RoiSetAuto-6.zip Distance px</t>
  </si>
  <si>
    <t>CON_01f_m67_002.xlsx_RoiSetAuto-7.zip Distance px</t>
  </si>
  <si>
    <t>CON_01f_m67_002.xlsx_RoiSetAuto-8.zip Distance px</t>
  </si>
  <si>
    <t>CON_01f_m67_002.xlsx_RoiSetAuto-9.zip Distance px</t>
  </si>
  <si>
    <t>CON_01f_m67_003.xlsx_RoiSetAuto-10.zip Distance px</t>
  </si>
  <si>
    <t>CON_01f_m67_003.xlsx_RoiSetAuto-11.zip Distance px</t>
  </si>
  <si>
    <t>CON_01f_m67_003.xlsx_RoiSetAuto-12.zip Distance px</t>
  </si>
  <si>
    <t>CON_01f_m67_003.xlsx_RoiSetAuto-14.zip Distance px</t>
  </si>
  <si>
    <t>CON_01f_m67_003.xlsx_RoiSetAuto-15.zip Distance px</t>
  </si>
  <si>
    <t>CON_01f_m67_003.xlsx_RoiSetAuto-16.zip Distance px</t>
  </si>
  <si>
    <t>CON_01f_m67_003.xlsx_RoiSetAuto-17.zip Distance px</t>
  </si>
  <si>
    <t>CON_01f_m67_003.xlsx_RoiSetAuto-19.zip Distance px</t>
  </si>
  <si>
    <t>CON_01f_m67_003.xlsx_RoiSetAuto-2.zip Distance px</t>
  </si>
  <si>
    <t>CON_01f_m67_003.xlsx_RoiSetAuto-20.zip Distance px</t>
  </si>
  <si>
    <t>NormInt</t>
  </si>
  <si>
    <t>Con</t>
  </si>
  <si>
    <t>WASp</t>
  </si>
  <si>
    <t>CON_01f_m67_003.xlsx_RoiSetAuto-21.zip Distance px</t>
  </si>
  <si>
    <t>CON_01f_m67_001</t>
  </si>
  <si>
    <t>WSP_01f_m67_001</t>
  </si>
  <si>
    <t>CON_01f_m67_002</t>
  </si>
  <si>
    <t>WSP_01f_m67_002</t>
  </si>
  <si>
    <t>CON_01f_m67_003.xlsx_RoiSetAuto-22.zip Distance px</t>
  </si>
  <si>
    <t>CON_01f_m67_003</t>
  </si>
  <si>
    <t>WSP_03f_m67_001</t>
  </si>
  <si>
    <t>CON_02f_m67_002</t>
  </si>
  <si>
    <t>WSP_03f_m67_002</t>
  </si>
  <si>
    <t>CON_03f_m67_001</t>
  </si>
  <si>
    <t>WSP_03f_m67_003</t>
  </si>
  <si>
    <t>CON_03f_m67_002</t>
  </si>
  <si>
    <t>WSP_04f_m67_001</t>
  </si>
  <si>
    <t>CON_03f_m67_003</t>
  </si>
  <si>
    <t>WSP_04f_m67_002</t>
  </si>
  <si>
    <t>CON_01f_m67_003.xlsx_RoiSetAuto-23.zip Distance px</t>
  </si>
  <si>
    <t>CON_05f_m67_001</t>
  </si>
  <si>
    <t>WSP_04f_m67_003</t>
  </si>
  <si>
    <t>CON_05f_m67_002</t>
  </si>
  <si>
    <t>WSP_05f_m67_001</t>
  </si>
  <si>
    <t>CON_01f_m67_003.xlsx_RoiSetAuto-24.zip Distance px</t>
  </si>
  <si>
    <t>CON_06f_m67_001</t>
  </si>
  <si>
    <t>WSP_05f_m67_002</t>
  </si>
  <si>
    <t>CON_06f_m67_002</t>
  </si>
  <si>
    <t>WSP_06f_m67_001</t>
  </si>
  <si>
    <t>WSP_06f_m67_002</t>
  </si>
  <si>
    <t>WSP_07f_m67_001</t>
  </si>
  <si>
    <t>CON_01f_m67_003.xlsx_RoiSetAuto-25.zip Distance px</t>
  </si>
  <si>
    <t>WSP_07f_m67_002</t>
  </si>
  <si>
    <t>WSP_07f_m67_003</t>
  </si>
  <si>
    <t>GMA-01f_m67_002</t>
  </si>
  <si>
    <t>GMA-01f_m67_003</t>
  </si>
  <si>
    <t>GMA-03f_m67_001</t>
  </si>
  <si>
    <t>GMA-03f_m67_002</t>
  </si>
  <si>
    <t>CON_01f_m67_003.xlsx_RoiSetAuto-29.zip Distance px</t>
  </si>
  <si>
    <t>GMA-03f_m67_003</t>
  </si>
  <si>
    <t>GMA-04f_m67_001</t>
  </si>
  <si>
    <t>GMA-04f_m67_002</t>
  </si>
  <si>
    <t>CON_01f_m67_003.xlsx_RoiSetAuto-3.zip Distance px</t>
  </si>
  <si>
    <t>CON_01f_m67_003.xlsx_RoiSetAuto-30.zip Distance px</t>
  </si>
  <si>
    <t>CON_01f_m67_003.xlsx_RoiSetAuto-31.zip Distance px</t>
  </si>
  <si>
    <t>CON_01f_m67_003.xlsx_RoiSetAuto-34.zip Distance px</t>
  </si>
  <si>
    <t>CON_01f_m67_003.xlsx_RoiSetAuto-36.zip Distance px</t>
  </si>
  <si>
    <t>CON_01f_m67_003.xlsx_RoiSetAuto-37.zip Distance px</t>
  </si>
  <si>
    <t>CON_01f_m67_003.xlsx_RoiSetAuto-38.zip Distance px</t>
  </si>
  <si>
    <t>CON_01f_m67_003.xlsx_RoiSetAuto-39.zip Distance px</t>
  </si>
  <si>
    <t>CON_01f_m67_003.xlsx_RoiSetAuto-4.zip Distance px</t>
  </si>
  <si>
    <t>CON_01f_m67_003.xlsx_RoiSetAuto-40.zip Distance px</t>
  </si>
  <si>
    <t>CON_01f_m67_003.xlsx_RoiSetAuto-41.zip Distance px</t>
  </si>
  <si>
    <t>CON_01f_m67_003.xlsx_RoiSetAuto-42.zip Distance px</t>
  </si>
  <si>
    <t>CON_01f_m67_003.xlsx_RoiSetAuto-43.zip Distance px</t>
  </si>
  <si>
    <t>CON_01f_m67_003.xlsx_RoiSetAuto-44.zip Distance px</t>
  </si>
  <si>
    <t>CON_01f_m67_003.xlsx_RoiSetAuto-45.zip Distance px</t>
  </si>
  <si>
    <t>CON_01f_m67_003.xlsx_RoiSetAuto-46.zip Distance px</t>
  </si>
  <si>
    <t>CON_01f_m67_003.xlsx_RoiSetAuto-48.zip Distance px</t>
  </si>
  <si>
    <t>CON_01f_m67_003.xlsx_RoiSetAuto-49.zip Distance px</t>
  </si>
  <si>
    <t>CON_01f_m67_003.xlsx_RoiSetAuto-5.zip Distance px</t>
  </si>
  <si>
    <t>CON_01f_m67_003.xlsx_RoiSetAuto-50.zip Distance px</t>
  </si>
  <si>
    <t>CON_01f_m67_003.xlsx_RoiSetAuto-53.zip Distance px</t>
  </si>
  <si>
    <t>CON_01f_m67_003.xlsx_RoiSetAuto-54.zip Distance px</t>
  </si>
  <si>
    <t>CON_01f_m67_003.xlsx_RoiSetAuto-55.zip Distance px</t>
  </si>
  <si>
    <t>CON_01f_m67_003.xlsx_RoiSetAuto-56.zip Distance px</t>
  </si>
  <si>
    <t>CON_01f_m67_003.xlsx_RoiSetAuto-57.zip Distance px</t>
  </si>
  <si>
    <t>CON_01f_m67_003.xlsx_RoiSetAuto-58.zip Distance px</t>
  </si>
  <si>
    <t>CON_01f_m67_003.xlsx_RoiSetAuto-59.zip Distance px</t>
  </si>
  <si>
    <t>CON_01f_m67_003.xlsx_RoiSetAuto-60.zip Distance px</t>
  </si>
  <si>
    <t>CON_01f_m67_003.xlsx_RoiSetAuto-61.zip Distance px</t>
  </si>
  <si>
    <t>CON_01f_m67_003.xlsx_RoiSetAuto-62.zip Distance px</t>
  </si>
  <si>
    <t>CON_01f_m67_003.xlsx_RoiSetAuto-63.zip Distance px</t>
  </si>
  <si>
    <t>CON_01f_m67_003.xlsx_RoiSetAuto-65.zip Distance px</t>
  </si>
  <si>
    <t>CON_01f_m67_003.xlsx_RoiSetAuto-66.zip Distance px</t>
  </si>
  <si>
    <t>CON_01f_m67_003.xlsx_RoiSetAuto-67.zip Distance px</t>
  </si>
  <si>
    <t>CON_01f_m67_003.xlsx_RoiSetAuto-68.zip Distance px</t>
  </si>
  <si>
    <t>CON_01f_m67_003.xlsx_RoiSetAuto-69.zip Distance px</t>
  </si>
  <si>
    <t>CON_01f_m67_003.xlsx_RoiSetAuto-7.zip Distance px</t>
  </si>
  <si>
    <t>CON_01f_m67_003.xlsx_RoiSetAuto-70.zip Distance px</t>
  </si>
  <si>
    <t>CON_01f_m67_003.xlsx_RoiSetAuto-72.zip Distance px</t>
  </si>
  <si>
    <t>CON_01f_m67_003.xlsx_RoiSetAuto-73.zip Distance px</t>
  </si>
  <si>
    <t>CON_01f_m67_003.xlsx_RoiSetAuto-74.zip Distance px</t>
  </si>
  <si>
    <t>CON_01f_m67_003.xlsx_RoiSetAuto-75.zip Distance px</t>
  </si>
  <si>
    <t>CON_01f_m67_003.xlsx_RoiSetAuto-76.zip Distance px</t>
  </si>
  <si>
    <t>CON_01f_m67_003.xlsx_RoiSetAuto-77.zip Distance px</t>
  </si>
  <si>
    <t>CON_01f_m67_003.xlsx_RoiSetAuto-78.zip Distance px</t>
  </si>
  <si>
    <t>CON_01f_m67_003.xlsx_RoiSetAuto-79.zip Distance px</t>
  </si>
  <si>
    <t>CON_01f_m67_003.xlsx_RoiSetAuto-8.zip Distance px</t>
  </si>
  <si>
    <t>CON_01f_m67_003.xlsx_RoiSetAuto-81.zip Distance px</t>
  </si>
  <si>
    <t>CON_01f_m67_003.xlsx_RoiSetAuto-82.zip Distance px</t>
  </si>
  <si>
    <t>CON_01f_m67_003.xlsx_RoiSetAuto-83.zip Distance px</t>
  </si>
  <si>
    <t>CON_01f_m67_003.xlsx_RoiSetAuto-84.zip Distance px</t>
  </si>
  <si>
    <t>CON_01f_m67_003.xlsx_RoiSetAuto-9.zip Distance px</t>
  </si>
  <si>
    <t>CON_02f_m67_002.xlsx_RoiSetAuto-1.zip Distance px</t>
  </si>
  <si>
    <t>CON_02f_m67_002.xlsx_RoiSetAuto-10.zip Distance px</t>
  </si>
  <si>
    <t>CON_02f_m67_002.xlsx_RoiSetAuto-11.zip Distance px</t>
  </si>
  <si>
    <t>CON_02f_m67_002.xlsx_RoiSetAuto-12.zip Distance px</t>
  </si>
  <si>
    <t>CON_02f_m67_002.xlsx_RoiSetAuto-13.zip Distance px</t>
  </si>
  <si>
    <t>CON_02f_m67_002.xlsx_RoiSetAuto-14.zip Distance px</t>
  </si>
  <si>
    <t>CON_02f_m67_002.xlsx_RoiSetAuto-15.zip Distance px</t>
  </si>
  <si>
    <t>CON_02f_m67_002.xlsx_RoiSetAuto-16.zip Distance px</t>
  </si>
  <si>
    <t>CON_02f_m67_002.xlsx_RoiSetAuto-17.zip Distance px</t>
  </si>
  <si>
    <t>CON_02f_m67_002.xlsx_RoiSetAuto-18.zip Distance px</t>
  </si>
  <si>
    <t>CON_02f_m67_002.xlsx_RoiSetAuto-2.zip Distance px</t>
  </si>
  <si>
    <t>CON_02f_m67_002.xlsx_RoiSetAuto-3.zip Distance px</t>
  </si>
  <si>
    <t>CON_02f_m67_002.xlsx_RoiSetAuto-5.zip Distance px</t>
  </si>
  <si>
    <t>CON_02f_m67_002.xlsx_RoiSetAuto-6.zip Distance px</t>
  </si>
  <si>
    <t>CON_02f_m67_002.xlsx_RoiSetAuto-7.zip Distance px</t>
  </si>
  <si>
    <t>CON_02f_m67_002.xlsx_RoiSetAuto-8.zip Distance px</t>
  </si>
  <si>
    <t>CON_02f_m67_002.xlsx_RoiSetAuto-9.zip Distance px</t>
  </si>
  <si>
    <t>CON_03f_m67_001.xlsx_RoiSetAuto-1.zip Distance px</t>
  </si>
  <si>
    <t>CON_03f_m67_001.xlsx_RoiSetAuto-10.zip Distance px</t>
  </si>
  <si>
    <t>CON_03f_m67_001.xlsx_RoiSetAuto-100.zip Distance px</t>
  </si>
  <si>
    <t>CON_03f_m67_001.xlsx_RoiSetAuto-101.zip Distance px</t>
  </si>
  <si>
    <t>CON_03f_m67_001.xlsx_RoiSetAuto-102.zip Distance px</t>
  </si>
  <si>
    <t>CON_03f_m67_001.xlsx_RoiSetAuto-103.zip Distance px</t>
  </si>
  <si>
    <t>CON_03f_m67_001.xlsx_RoiSetAuto-104.zip Distance px</t>
  </si>
  <si>
    <t>CON_03f_m67_001.xlsx_RoiSetAuto-105.zip Distance px</t>
  </si>
  <si>
    <t>CON_03f_m67_001.xlsx_RoiSetAuto-106.zip Distance px</t>
  </si>
  <si>
    <t>CON_03f_m67_001.xlsx_RoiSetAuto-107.zip Distance px</t>
  </si>
  <si>
    <t>CON_03f_m67_001.xlsx_RoiSetAuto-108.zip Distance px</t>
  </si>
  <si>
    <t>CON_03f_m67_001.xlsx_RoiSetAuto-109.zip Distance px</t>
  </si>
  <si>
    <t>CON_03f_m67_001.xlsx_RoiSetAuto-11.zip Distance px</t>
  </si>
  <si>
    <t>CON_03f_m67_001.xlsx_RoiSetAuto-110.zip Distance px</t>
  </si>
  <si>
    <t>CON_03f_m67_001.xlsx_RoiSetAuto-111.zip Distance px</t>
  </si>
  <si>
    <t>CON_03f_m67_001.xlsx_RoiSetAuto-112.zip Distance px</t>
  </si>
  <si>
    <t>CON_03f_m67_001.xlsx_RoiSetAuto-113.zip Distance px</t>
  </si>
  <si>
    <t>CON_03f_m67_001.xlsx_RoiSetAuto-114.zip Distance px</t>
  </si>
  <si>
    <t>CON_03f_m67_001.xlsx_RoiSetAuto-115.zip Distance px</t>
  </si>
  <si>
    <t>CON_03f_m67_001.xlsx_RoiSetAuto-116.zip Distance px</t>
  </si>
  <si>
    <t>CON_03f_m67_001.xlsx_RoiSetAuto-117.zip Distance px</t>
  </si>
  <si>
    <t>CON_03f_m67_001.xlsx_RoiSetAuto-118.zip Distance px</t>
  </si>
  <si>
    <t>CON_03f_m67_001.xlsx_RoiSetAuto-119.zip Distance px</t>
  </si>
  <si>
    <t>CON_03f_m67_001.xlsx_RoiSetAuto-12.zip Distance px</t>
  </si>
  <si>
    <t>CON_03f_m67_001.xlsx_RoiSetAuto-120.zip Distance px</t>
  </si>
  <si>
    <t>CON_03f_m67_001.xlsx_RoiSetAuto-121.zip Distance px</t>
  </si>
  <si>
    <t>CON_03f_m67_001.xlsx_RoiSetAuto-122.zip Distance px</t>
  </si>
  <si>
    <t>CON_03f_m67_001.xlsx_RoiSetAuto-123.zip Distance px</t>
  </si>
  <si>
    <t>CON_03f_m67_001.xlsx_RoiSetAuto-124.zip Distance px</t>
  </si>
  <si>
    <t>CON_03f_m67_001.xlsx_RoiSetAuto-125.zip Distance px</t>
  </si>
  <si>
    <t>CON_03f_m67_001.xlsx_RoiSetAuto-126.zip Distance px</t>
  </si>
  <si>
    <t>CON_03f_m67_001.xlsx_RoiSetAuto-127.zip Distance px</t>
  </si>
  <si>
    <t>CON_03f_m67_001.xlsx_RoiSetAuto-128.zip Distance px</t>
  </si>
  <si>
    <t>CON_03f_m67_001.xlsx_RoiSetAuto-129.zip Distance px</t>
  </si>
  <si>
    <t>CON_03f_m67_001.xlsx_RoiSetAuto-13.zip Distance px</t>
  </si>
  <si>
    <t>CON_03f_m67_001.xlsx_RoiSetAuto-131.zip Distance px</t>
  </si>
  <si>
    <t>CON_03f_m67_001.xlsx_RoiSetAuto-133.zip Distance px</t>
  </si>
  <si>
    <t>CON_03f_m67_001.xlsx_RoiSetAuto-134.zip Distance px</t>
  </si>
  <si>
    <t>CON_03f_m67_001.xlsx_RoiSetAuto-135.zip Distance px</t>
  </si>
  <si>
    <t>CON_03f_m67_001.xlsx_RoiSetAuto-136.zip Distance px</t>
  </si>
  <si>
    <t>CON_03f_m67_001.xlsx_RoiSetAuto-137.zip Distance px</t>
  </si>
  <si>
    <t>CON_03f_m67_001.xlsx_RoiSetAuto-138.zip Distance px</t>
  </si>
  <si>
    <t>CON_03f_m67_001.xlsx_RoiSetAuto-139.zip Distance px</t>
  </si>
  <si>
    <t>CON_03f_m67_001.xlsx_RoiSetAuto-14.zip Distance px</t>
  </si>
  <si>
    <t>CON_03f_m67_001.xlsx_RoiSetAuto-140.zip Distance px</t>
  </si>
  <si>
    <t>CON_03f_m67_001.xlsx_RoiSetAuto-141.zip Distance px</t>
  </si>
  <si>
    <t>CON_03f_m67_001.xlsx_RoiSetAuto-142.zip Distance px</t>
  </si>
  <si>
    <t>CON_03f_m67_001.xlsx_RoiSetAuto-143.zip Distance px</t>
  </si>
  <si>
    <t>CON_03f_m67_001.xlsx_RoiSetAuto-144.zip Distance px</t>
  </si>
  <si>
    <t>CON_03f_m67_001.xlsx_RoiSetAuto-145.zip Distance px</t>
  </si>
  <si>
    <t>CON_03f_m67_001.xlsx_RoiSetAuto-146.zip Distance px</t>
  </si>
  <si>
    <t>CON_03f_m67_001.xlsx_RoiSetAuto-147.zip Distance px</t>
  </si>
  <si>
    <t>CON_03f_m67_001.xlsx_RoiSetAuto-148.zip Distance px</t>
  </si>
  <si>
    <t>CON_03f_m67_001.xlsx_RoiSetAuto-149.zip Distance px</t>
  </si>
  <si>
    <t>CON_03f_m67_001.xlsx_RoiSetAuto-15.zip Distance px</t>
  </si>
  <si>
    <t>CON_03f_m67_001.xlsx_RoiSetAuto-151.zip Distance px</t>
  </si>
  <si>
    <t>CON_03f_m67_001.xlsx_RoiSetAuto-152.zip Distance px</t>
  </si>
  <si>
    <t>CON_03f_m67_001.xlsx_RoiSetAuto-153.zip Distance px</t>
  </si>
  <si>
    <t>CON_03f_m67_001.xlsx_RoiSetAuto-154.zip Distance px</t>
  </si>
  <si>
    <t>CON_03f_m67_001.xlsx_RoiSetAuto-155.zip Distance px</t>
  </si>
  <si>
    <t>CON_03f_m67_001.xlsx_RoiSetAuto-156.zip Distance px</t>
  </si>
  <si>
    <t>CON_03f_m67_001.xlsx_RoiSetAuto-157.zip Distance px</t>
  </si>
  <si>
    <t>CON_03f_m67_001.xlsx_RoiSetAuto-158.zip Distance px</t>
  </si>
  <si>
    <t>CON_03f_m67_001.xlsx_RoiSetAuto-159.zip Distance px</t>
  </si>
  <si>
    <t>CON_03f_m67_001.xlsx_RoiSetAuto-16.zip Distance px</t>
  </si>
  <si>
    <t>CON_03f_m67_001.xlsx_RoiSetAuto-160.zip Distance px</t>
  </si>
  <si>
    <t>CON_03f_m67_001.xlsx_RoiSetAuto-161.zip Distance px</t>
  </si>
  <si>
    <t>CON_03f_m67_001.xlsx_RoiSetAuto-162.zip Distance px</t>
  </si>
  <si>
    <t>CON_03f_m67_001.xlsx_RoiSetAuto-163.zip Distance px</t>
  </si>
  <si>
    <t>CON_03f_m67_001.xlsx_RoiSetAuto-164.zip Distance px</t>
  </si>
  <si>
    <t>CON_03f_m67_001.xlsx_RoiSetAuto-165.zip Distance px</t>
  </si>
  <si>
    <t>CON_03f_m67_001.xlsx_RoiSetAuto-166.zip Distance px</t>
  </si>
  <si>
    <t>CON_03f_m67_001.xlsx_RoiSetAuto-167.zip Distance px</t>
  </si>
  <si>
    <t>CON_03f_m67_001.xlsx_RoiSetAuto-17.zip Distance px</t>
  </si>
  <si>
    <t>CON_03f_m67_001.xlsx_RoiSetAuto-18.zip Distance px</t>
  </si>
  <si>
    <t>CON_03f_m67_001.xlsx_RoiSetAuto-19.zip Distance px</t>
  </si>
  <si>
    <t>CON_03f_m67_001.xlsx_RoiSetAuto-2.zip Distance px</t>
  </si>
  <si>
    <t>CON_03f_m67_001.xlsx_RoiSetAuto-20.zip Distance px</t>
  </si>
  <si>
    <t>CON_03f_m67_001.xlsx_RoiSetAuto-21.zip Distance px</t>
  </si>
  <si>
    <t>CON_03f_m67_001.xlsx_RoiSetAuto-22.zip Distance px</t>
  </si>
  <si>
    <t>CON_03f_m67_001.xlsx_RoiSetAuto-23.zip Distance px</t>
  </si>
  <si>
    <t>CON_03f_m67_001.xlsx_RoiSetAuto-24.zip Distance px</t>
  </si>
  <si>
    <t>CON_03f_m67_001.xlsx_RoiSetAuto-26.zip Distance px</t>
  </si>
  <si>
    <t>CON_03f_m67_001.xlsx_RoiSetAuto-27.zip Distance px</t>
  </si>
  <si>
    <t>CON_03f_m67_001.xlsx_RoiSetAuto-28.zip Distance px</t>
  </si>
  <si>
    <t>CON_03f_m67_001.xlsx_RoiSetAuto-29.zip Distance px</t>
  </si>
  <si>
    <t>CON_03f_m67_001.xlsx_RoiSetAuto-3.zip Distance px</t>
  </si>
  <si>
    <t>CON_03f_m67_001.xlsx_RoiSetAuto-30.zip Distance px</t>
  </si>
  <si>
    <t>CON_03f_m67_001.xlsx_RoiSetAuto-31.zip Distance px</t>
  </si>
  <si>
    <t>CON_03f_m67_001.xlsx_RoiSetAuto-32.zip Distance px</t>
  </si>
  <si>
    <t>CON_03f_m67_001.xlsx_RoiSetAuto-33.zip Distance px</t>
  </si>
  <si>
    <t>CON_03f_m67_001.xlsx_RoiSetAuto-34.zip Distance px</t>
  </si>
  <si>
    <t>CON_03f_m67_001.xlsx_RoiSetAuto-35.zip Distance px</t>
  </si>
  <si>
    <t>CON_03f_m67_001.xlsx_RoiSetAuto-36.zip Distance px</t>
  </si>
  <si>
    <t>CON_03f_m67_001.xlsx_RoiSetAuto-37.zip Distance px</t>
  </si>
  <si>
    <t>CON_03f_m67_001.xlsx_RoiSetAuto-38.zip Distance px</t>
  </si>
  <si>
    <t>CON_03f_m67_001.xlsx_RoiSetAuto-39.zip Distance px</t>
  </si>
  <si>
    <t>CON_03f_m67_001.xlsx_RoiSetAuto-4.zip Distance px</t>
  </si>
  <si>
    <t>CON_03f_m67_001.xlsx_RoiSetAuto-40.zip Distance px</t>
  </si>
  <si>
    <t>CON_03f_m67_001.xlsx_RoiSetAuto-41.zip Distance px</t>
  </si>
  <si>
    <t>CON_03f_m67_001.xlsx_RoiSetAuto-42.zip Distance px</t>
  </si>
  <si>
    <t>CON_03f_m67_001.xlsx_RoiSetAuto-43.zip Distance px</t>
  </si>
  <si>
    <t>CON_03f_m67_001.xlsx_RoiSetAuto-44.zip Distance px</t>
  </si>
  <si>
    <t>CON_03f_m67_001.xlsx_RoiSetAuto-45.zip Distance px</t>
  </si>
  <si>
    <t>CON_03f_m67_001.xlsx_RoiSetAuto-46.zip Distance px</t>
  </si>
  <si>
    <t>CON_03f_m67_001.xlsx_RoiSetAuto-47.zip Distance px</t>
  </si>
  <si>
    <t>CON_03f_m67_001.xlsx_RoiSetAuto-48.zip Distance px</t>
  </si>
  <si>
    <t>CON_03f_m67_001.xlsx_RoiSetAuto-50.zip Distance px</t>
  </si>
  <si>
    <t>CON_03f_m67_001.xlsx_RoiSetAuto-51.zip Distance px</t>
  </si>
  <si>
    <t>CON_03f_m67_001.xlsx_RoiSetAuto-52.zip Distance px</t>
  </si>
  <si>
    <t>CON_03f_m67_001.xlsx_RoiSetAuto-53.zip Distance px</t>
  </si>
  <si>
    <t>CON_03f_m67_001.xlsx_RoiSetAuto-54.zip Distance px</t>
  </si>
  <si>
    <t>CON_03f_m67_001.xlsx_RoiSetAuto-55.zip Distance px</t>
  </si>
  <si>
    <t>CON_03f_m67_001.xlsx_RoiSetAuto-56.zip Distance px</t>
  </si>
  <si>
    <t>CON_03f_m67_001.xlsx_RoiSetAuto-57.zip Distance px</t>
  </si>
  <si>
    <t>CON_03f_m67_001.xlsx_RoiSetAuto-58.zip Distance px</t>
  </si>
  <si>
    <t>CON_03f_m67_001.xlsx_RoiSetAuto-59.zip Distance px</t>
  </si>
  <si>
    <t>CON_03f_m67_001.xlsx_RoiSetAuto-6.zip Distance px</t>
  </si>
  <si>
    <t>CON_03f_m67_001.xlsx_RoiSetAuto-60.zip Distance px</t>
  </si>
  <si>
    <t>CON_03f_m67_001.xlsx_RoiSetAuto-61.zip Distance px</t>
  </si>
  <si>
    <t>CON_03f_m67_001.xlsx_RoiSetAuto-62.zip Distance px</t>
  </si>
  <si>
    <t>CON_03f_m67_001.xlsx_RoiSetAuto-63.zip Distance px</t>
  </si>
  <si>
    <t>CON_03f_m67_001.xlsx_RoiSetAuto-64.zip Distance px</t>
  </si>
  <si>
    <t>CON_03f_m67_001.xlsx_RoiSetAuto-65.zip Distance px</t>
  </si>
  <si>
    <t>CON_03f_m67_001.xlsx_RoiSetAuto-66.zip Distance px</t>
  </si>
  <si>
    <t>CON_03f_m67_001.xlsx_RoiSetAuto-67.zip Distance px</t>
  </si>
  <si>
    <t>CON_03f_m67_001.xlsx_RoiSetAuto-68.zip Distance px</t>
  </si>
  <si>
    <t>CON_03f_m67_001.xlsx_RoiSetAuto-69.zip Distance px</t>
  </si>
  <si>
    <t>CON_03f_m67_001.xlsx_RoiSetAuto-7.zip Distance px</t>
  </si>
  <si>
    <t>CON_03f_m67_001.xlsx_RoiSetAuto-70.zip Distance px</t>
  </si>
  <si>
    <t>CON_03f_m67_001.xlsx_RoiSetAuto-71.zip Distance px</t>
  </si>
  <si>
    <t>CON_03f_m67_001.xlsx_RoiSetAuto-72.zip Distance px</t>
  </si>
  <si>
    <t>CON_03f_m67_001.xlsx_RoiSetAuto-73.zip Distance px</t>
  </si>
  <si>
    <t>CON_03f_m67_001.xlsx_RoiSetAuto-74.zip Distance px</t>
  </si>
  <si>
    <t>CON_03f_m67_001.xlsx_RoiSetAuto-75.zip Distance px</t>
  </si>
  <si>
    <t>CON_03f_m67_001.xlsx_RoiSetAuto-76.zip Distance px</t>
  </si>
  <si>
    <t>CON_03f_m67_001.xlsx_RoiSetAuto-77.zip Distance px</t>
  </si>
  <si>
    <t>CON_03f_m67_001.xlsx_RoiSetAuto-78.zip Distance px</t>
  </si>
  <si>
    <t>CON_03f_m67_001.xlsx_RoiSetAuto-79.zip Distance px</t>
  </si>
  <si>
    <t>CON_03f_m67_001.xlsx_RoiSetAuto-8.zip Distance px</t>
  </si>
  <si>
    <t>CON_03f_m67_001.xlsx_RoiSetAuto-80.zip Distance px</t>
  </si>
  <si>
    <t>CON_03f_m67_001.xlsx_RoiSetAuto-81.zip Distance px</t>
  </si>
  <si>
    <t>CON_03f_m67_001.xlsx_RoiSetAuto-82.zip Distance px</t>
  </si>
  <si>
    <t>CON_03f_m67_001.xlsx_RoiSetAuto-83.zip Distance px</t>
  </si>
  <si>
    <t>CON_03f_m67_001.xlsx_RoiSetAuto-84.zip Distance px</t>
  </si>
  <si>
    <t>CON_03f_m67_001.xlsx_RoiSetAuto-85.zip Distance px</t>
  </si>
  <si>
    <t>CON_03f_m67_001.xlsx_RoiSetAuto-86.zip Distance px</t>
  </si>
  <si>
    <t>CON_03f_m67_001.xlsx_RoiSetAuto-87.zip Distance px</t>
  </si>
  <si>
    <t>CON_03f_m67_001.xlsx_RoiSetAuto-88.zip Distance px</t>
  </si>
  <si>
    <t>CON_03f_m67_001.xlsx_RoiSetAuto-89.zip Distance px</t>
  </si>
  <si>
    <t>CON_03f_m67_001.xlsx_RoiSetAuto-9.zip Distance px</t>
  </si>
  <si>
    <t>CON_03f_m67_001.xlsx_RoiSetAuto-90.zip Distance px</t>
  </si>
  <si>
    <t>CON_03f_m67_001.xlsx_RoiSetAuto-91.zip Distance px</t>
  </si>
  <si>
    <t>CON_03f_m67_001.xlsx_RoiSetAuto-92.zip Distance px</t>
  </si>
  <si>
    <t>CON_03f_m67_001.xlsx_RoiSetAuto-93.zip Distance px</t>
  </si>
  <si>
    <t>CON_03f_m67_001.xlsx_RoiSetAuto-94.zip Distance px</t>
  </si>
  <si>
    <t>CON_03f_m67_001.xlsx_RoiSetAuto-95.zip Distance px</t>
  </si>
  <si>
    <t>CON_03f_m67_001.xlsx_RoiSetAuto-96.zip Distance px</t>
  </si>
  <si>
    <t>CON_03f_m67_001.xlsx_RoiSetAuto-97.zip Distance px</t>
  </si>
  <si>
    <t>CON_03f_m67_001.xlsx_RoiSetAuto-98.zip Distance px</t>
  </si>
  <si>
    <t>CON_03f_m67_001.xlsx_RoiSetAuto-99.zip Distance px</t>
  </si>
  <si>
    <t>CON_03f_m67_002.xlsx_RoiSetAuto-1.zip Distance px</t>
  </si>
  <si>
    <t>CON_03f_m67_002.xlsx_RoiSetAuto-10.zip Distance px</t>
  </si>
  <si>
    <t>CON_03f_m67_002.xlsx_RoiSetAuto-11.zip Distance px</t>
  </si>
  <si>
    <t>CON_03f_m67_002.xlsx_RoiSetAuto-12.zip Distance px</t>
  </si>
  <si>
    <t>CON_03f_m67_002.xlsx_RoiSetAuto-13.zip Distance px</t>
  </si>
  <si>
    <t>CON_03f_m67_002.xlsx_RoiSetAuto-14.zip Distance px</t>
  </si>
  <si>
    <t>CON_03f_m67_002.xlsx_RoiSetAuto-15.zip Distance px</t>
  </si>
  <si>
    <t>CON_03f_m67_002.xlsx_RoiSetAuto-17.zip Distance px</t>
  </si>
  <si>
    <t>CON_03f_m67_002.xlsx_RoiSetAuto-18.zip Distance px</t>
  </si>
  <si>
    <t>CON_03f_m67_002.xlsx_RoiSetAuto-19.zip Distance px</t>
  </si>
  <si>
    <t>CON_03f_m67_002.xlsx_RoiSetAuto-2.zip Distance px</t>
  </si>
  <si>
    <t>CON_03f_m67_002.xlsx_RoiSetAuto-21.zip Distance px</t>
  </si>
  <si>
    <t>CON_03f_m67_002.xlsx_RoiSetAuto-22.zip Distance px</t>
  </si>
  <si>
    <t>CON_03f_m67_002.xlsx_RoiSetAuto-23.zip Distance px</t>
  </si>
  <si>
    <t>CON_03f_m67_002.xlsx_RoiSetAuto-24.zip Distance px</t>
  </si>
  <si>
    <t>CON_03f_m67_002.xlsx_RoiSetAuto-25.zip Distance px</t>
  </si>
  <si>
    <t>CON_03f_m67_002.xlsx_RoiSetAuto-27.zip Distance px</t>
  </si>
  <si>
    <t>CON_03f_m67_002.xlsx_RoiSetAuto-28.zip Distance px</t>
  </si>
  <si>
    <t>CON_03f_m67_002.xlsx_RoiSetAuto-3.zip Distance px</t>
  </si>
  <si>
    <t>CON_03f_m67_002.xlsx_RoiSetAuto-4.zip Distance px</t>
  </si>
  <si>
    <t>CON_03f_m67_002.xlsx_RoiSetAuto-5.zip Distance px</t>
  </si>
  <si>
    <t>CON_03f_m67_002.xlsx_RoiSetAuto-6.zip Distance px</t>
  </si>
  <si>
    <t>CON_03f_m67_002.xlsx_RoiSetAuto-7.zip Distance px</t>
  </si>
  <si>
    <t>CON_03f_m67_002.xlsx_RoiSetAuto-8.zip Distance px</t>
  </si>
  <si>
    <t>CON_03f_m67_002.xlsx_RoiSetAuto-9.zip Distance px</t>
  </si>
  <si>
    <t>CON_03f_m67_003.xlsx_RoiSetAuto-1.zip Distance px</t>
  </si>
  <si>
    <t>CON_03f_m67_003.xlsx_RoiSetAuto-100.zip Distance px</t>
  </si>
  <si>
    <t>CON_03f_m67_003.xlsx_RoiSetAuto-101.zip Distance px</t>
  </si>
  <si>
    <t>CON_03f_m67_003.xlsx_RoiSetAuto-102.zip Distance px</t>
  </si>
  <si>
    <t>CON_03f_m67_003.xlsx_RoiSetAuto-103.zip Distance px</t>
  </si>
  <si>
    <t>CON_03f_m67_003.xlsx_RoiSetAuto-104.zip Distance px</t>
  </si>
  <si>
    <t>CON_03f_m67_003.xlsx_RoiSetAuto-105.zip Distance px</t>
  </si>
  <si>
    <t>CON_03f_m67_003.xlsx_RoiSetAuto-106.zip Distance px</t>
  </si>
  <si>
    <t>CON_03f_m67_003.xlsx_RoiSetAuto-107.zip Distance px</t>
  </si>
  <si>
    <t>CON_03f_m67_003.xlsx_RoiSetAuto-108.zip Distance px</t>
  </si>
  <si>
    <t>CON_03f_m67_003.xlsx_RoiSetAuto-109.zip Distance px</t>
  </si>
  <si>
    <t>CON_03f_m67_003.xlsx_RoiSetAuto-11.zip Distance px</t>
  </si>
  <si>
    <t>CON_03f_m67_003.xlsx_RoiSetAuto-110.zip Distance px</t>
  </si>
  <si>
    <t>CON_03f_m67_003.xlsx_RoiSetAuto-111.zip Distance px</t>
  </si>
  <si>
    <t>CON_03f_m67_003.xlsx_RoiSetAuto-112.zip Distance px</t>
  </si>
  <si>
    <t>CON_03f_m67_003.xlsx_RoiSetAuto-12.zip Distance px</t>
  </si>
  <si>
    <t>CON_03f_m67_003.xlsx_RoiSetAuto-13.zip Distance px</t>
  </si>
  <si>
    <t>CON_03f_m67_003.xlsx_RoiSetAuto-14.zip Distance px</t>
  </si>
  <si>
    <t>CON_03f_m67_003.xlsx_RoiSetAuto-15.zip Distance px</t>
  </si>
  <si>
    <t>CON_03f_m67_003.xlsx_RoiSetAuto-16.zip Distance px</t>
  </si>
  <si>
    <t>CON_03f_m67_003.xlsx_RoiSetAuto-17.zip Distance px</t>
  </si>
  <si>
    <t>CON_03f_m67_003.xlsx_RoiSetAuto-18.zip Distance px</t>
  </si>
  <si>
    <t>CON_03f_m67_003.xlsx_RoiSetAuto-19.zip Distance px</t>
  </si>
  <si>
    <t>CON_03f_m67_003.xlsx_RoiSetAuto-2.zip Distance px</t>
  </si>
  <si>
    <t>CON_03f_m67_003.xlsx_RoiSetAuto-20.zip Distance px</t>
  </si>
  <si>
    <t>CON_03f_m67_003.xlsx_RoiSetAuto-21.zip Distance px</t>
  </si>
  <si>
    <t>CON_03f_m67_003.xlsx_RoiSetAuto-22.zip Distance px</t>
  </si>
  <si>
    <t>CON_03f_m67_003.xlsx_RoiSetAuto-23.zip Distance px</t>
  </si>
  <si>
    <t>CON_03f_m67_003.xlsx_RoiSetAuto-24.zip Distance px</t>
  </si>
  <si>
    <t>CON_03f_m67_003.xlsx_RoiSetAuto-25.zip Distance px</t>
  </si>
  <si>
    <t>CON_03f_m67_003.xlsx_RoiSetAuto-26.zip Distance px</t>
  </si>
  <si>
    <t>CON_03f_m67_003.xlsx_RoiSetAuto-27.zip Distance px</t>
  </si>
  <si>
    <t>CON_03f_m67_003.xlsx_RoiSetAuto-28.zip Distance px</t>
  </si>
  <si>
    <t>CON_03f_m67_003.xlsx_RoiSetAuto-29.zip Distance px</t>
  </si>
  <si>
    <t>CON_03f_m67_003.xlsx_RoiSetAuto-3.zip Distance px</t>
  </si>
  <si>
    <t>CON_03f_m67_003.xlsx_RoiSetAuto-30.zip Distance px</t>
  </si>
  <si>
    <t>CON_03f_m67_003.xlsx_RoiSetAuto-31.zip Distance px</t>
  </si>
  <si>
    <t>CON_03f_m67_003.xlsx_RoiSetAuto-32.zip Distance px</t>
  </si>
  <si>
    <t>CON_03f_m67_003.xlsx_RoiSetAuto-33.zip Distance px</t>
  </si>
  <si>
    <t>CON_03f_m67_003.xlsx_RoiSetAuto-34.zip Distance px</t>
  </si>
  <si>
    <t>CON_03f_m67_003.xlsx_RoiSetAuto-35.zip Distance px</t>
  </si>
  <si>
    <t>CON_03f_m67_003.xlsx_RoiSetAuto-36.zip Distance px</t>
  </si>
  <si>
    <t>CON_03f_m67_003.xlsx_RoiSetAuto-37.zip Distance px</t>
  </si>
  <si>
    <t>CON_03f_m67_003.xlsx_RoiSetAuto-38.zip Distance px</t>
  </si>
  <si>
    <t>CON_03f_m67_003.xlsx_RoiSetAuto-39.zip Distance px</t>
  </si>
  <si>
    <t>CON_03f_m67_003.xlsx_RoiSetAuto-4.zip Distance px</t>
  </si>
  <si>
    <t>CON_03f_m67_003.xlsx_RoiSetAuto-40.zip Distance px</t>
  </si>
  <si>
    <t>CON_03f_m67_003.xlsx_RoiSetAuto-41.zip Distance px</t>
  </si>
  <si>
    <t>CON_03f_m67_003.xlsx_RoiSetAuto-42.zip Distance px</t>
  </si>
  <si>
    <t>CON_03f_m67_003.xlsx_RoiSetAuto-43.zip Distance px</t>
  </si>
  <si>
    <t>CON_03f_m67_003.xlsx_RoiSetAuto-44.zip Distance px</t>
  </si>
  <si>
    <t>CON_03f_m67_003.xlsx_RoiSetAuto-45.zip Distance px</t>
  </si>
  <si>
    <t>CON_03f_m67_003.xlsx_RoiSetAuto-46.zip Distance px</t>
  </si>
  <si>
    <t>CON_03f_m67_003.xlsx_RoiSetAuto-47.zip Distance px</t>
  </si>
  <si>
    <t>CON_03f_m67_003.xlsx_RoiSetAuto-48.zip Distance px</t>
  </si>
  <si>
    <t>CON_03f_m67_003.xlsx_RoiSetAuto-49.zip Distance px</t>
  </si>
  <si>
    <t>CON_03f_m67_003.xlsx_RoiSetAuto-5.zip Distance px</t>
  </si>
  <si>
    <t>CON_03f_m67_003.xlsx_RoiSetAuto-50.zip Distance px</t>
  </si>
  <si>
    <t>CON_03f_m67_003.xlsx_RoiSetAuto-51.zip Distance px</t>
  </si>
  <si>
    <t>CON_03f_m67_003.xlsx_RoiSetAuto-52.zip Distance px</t>
  </si>
  <si>
    <t>CON_03f_m67_003.xlsx_RoiSetAuto-53.zip Distance px</t>
  </si>
  <si>
    <t>CON_03f_m67_003.xlsx_RoiSetAuto-54.zip Distance px</t>
  </si>
  <si>
    <t>CON_03f_m67_003.xlsx_RoiSetAuto-55.zip Distance px</t>
  </si>
  <si>
    <t>CON_03f_m67_003.xlsx_RoiSetAuto-56.zip Distance px</t>
  </si>
  <si>
    <t>CON_03f_m67_003.xlsx_RoiSetAuto-57.zip Distance px</t>
  </si>
  <si>
    <t>CON_03f_m67_003.xlsx_RoiSetAuto-58.zip Distance px</t>
  </si>
  <si>
    <t>CON_03f_m67_003.xlsx_RoiSetAuto-59.zip Distance px</t>
  </si>
  <si>
    <t>CON_03f_m67_003.xlsx_RoiSetAuto-6.zip Distance px</t>
  </si>
  <si>
    <t>CON_03f_m67_003.xlsx_RoiSetAuto-60.zip Distance px</t>
  </si>
  <si>
    <t>CON_03f_m67_003.xlsx_RoiSetAuto-61.zip Distance px</t>
  </si>
  <si>
    <t>CON_03f_m67_003.xlsx_RoiSetAuto-62.zip Distance px</t>
  </si>
  <si>
    <t>CON_03f_m67_003.xlsx_RoiSetAuto-63.zip Distance px</t>
  </si>
  <si>
    <t>CON_03f_m67_003.xlsx_RoiSetAuto-64.zip Distance px</t>
  </si>
  <si>
    <t>CON_03f_m67_003.xlsx_RoiSetAuto-65.zip Distance px</t>
  </si>
  <si>
    <t>CON_03f_m67_003.xlsx_RoiSetAuto-66.zip Distance px</t>
  </si>
  <si>
    <t>CON_03f_m67_003.xlsx_RoiSetAuto-67.zip Distance px</t>
  </si>
  <si>
    <t>CON_03f_m67_003.xlsx_RoiSetAuto-68.zip Distance px</t>
  </si>
  <si>
    <t>CON_03f_m67_003.xlsx_RoiSetAuto-69.zip Distance px</t>
  </si>
  <si>
    <t>CON_03f_m67_003.xlsx_RoiSetAuto-7.zip Distance px</t>
  </si>
  <si>
    <t>CON_03f_m67_003.xlsx_RoiSetAuto-70.zip Distance px</t>
  </si>
  <si>
    <t>CON_03f_m67_003.xlsx_RoiSetAuto-71.zip Distance px</t>
  </si>
  <si>
    <t>CON_03f_m67_003.xlsx_RoiSetAuto-72.zip Distance px</t>
  </si>
  <si>
    <t>CON_03f_m67_003.xlsx_RoiSetAuto-73.zip Distance px</t>
  </si>
  <si>
    <t>CON_03f_m67_003.xlsx_RoiSetAuto-74.zip Distance px</t>
  </si>
  <si>
    <t>CON_03f_m67_003.xlsx_RoiSetAuto-75.zip Distance px</t>
  </si>
  <si>
    <t>CON_03f_m67_003.xlsx_RoiSetAuto-76.zip Distance px</t>
  </si>
  <si>
    <t>CON_03f_m67_003.xlsx_RoiSetAuto-77.zip Distance px</t>
  </si>
  <si>
    <t>CON_03f_m67_003.xlsx_RoiSetAuto-78.zip Distance px</t>
  </si>
  <si>
    <t>CON_03f_m67_003.xlsx_RoiSetAuto-79.zip Distance px</t>
  </si>
  <si>
    <t>CON_03f_m67_003.xlsx_RoiSetAuto-8.zip Distance px</t>
  </si>
  <si>
    <t>CON_03f_m67_003.xlsx_RoiSetAuto-80.zip Distance px</t>
  </si>
  <si>
    <t>CON_03f_m67_003.xlsx_RoiSetAuto-81.zip Distance px</t>
  </si>
  <si>
    <t>CON_03f_m67_003.xlsx_RoiSetAuto-82.zip Distance px</t>
  </si>
  <si>
    <t>CON_03f_m67_003.xlsx_RoiSetAuto-83.zip Distance px</t>
  </si>
  <si>
    <t>CON_03f_m67_003.xlsx_RoiSetAuto-84.zip Distance px</t>
  </si>
  <si>
    <t>CON_03f_m67_003.xlsx_RoiSetAuto-85.zip Distance px</t>
  </si>
  <si>
    <t>CON_03f_m67_003.xlsx_RoiSetAuto-86.zip Distance px</t>
  </si>
  <si>
    <t>CON_03f_m67_003.xlsx_RoiSetAuto-87.zip Distance px</t>
  </si>
  <si>
    <t>CON_03f_m67_003.xlsx_RoiSetAuto-88.zip Distance px</t>
  </si>
  <si>
    <t>CON_03f_m67_003.xlsx_RoiSetAuto-89.zip Distance px</t>
  </si>
  <si>
    <t>CON_03f_m67_003.xlsx_RoiSetAuto-9.zip Distance px</t>
  </si>
  <si>
    <t>CON_03f_m67_003.xlsx_RoiSetAuto-90.zip Distance px</t>
  </si>
  <si>
    <t>CON_03f_m67_003.xlsx_RoiSetAuto-91.zip Distance px</t>
  </si>
  <si>
    <t>CON_03f_m67_003.xlsx_RoiSetAuto-92.zip Distance px</t>
  </si>
  <si>
    <t>CON_03f_m67_003.xlsx_RoiSetAuto-93.zip Distance px</t>
  </si>
  <si>
    <t>CON_03f_m67_003.xlsx_RoiSetAuto-94.zip Distance px</t>
  </si>
  <si>
    <t>CON_03f_m67_003.xlsx_RoiSetAuto-95.zip Distance px</t>
  </si>
  <si>
    <t>CON_03f_m67_003.xlsx_RoiSetAuto-96.zip Distance px</t>
  </si>
  <si>
    <t>CON_03f_m67_003.xlsx_RoiSetAuto-98.zip Distance px</t>
  </si>
  <si>
    <t>CON_03f_m67_003.xlsx_RoiSetAuto-99.zip Distance px</t>
  </si>
  <si>
    <t>CON_05f_m67_001.xlsx_RoiSetAuto-1.zip Distance px</t>
  </si>
  <si>
    <t>CON_05f_m67_001.xlsx_RoiSetAuto-10.zip Distance px</t>
  </si>
  <si>
    <t>CON_05f_m67_001.xlsx_RoiSetAuto-11.zip Distance px</t>
  </si>
  <si>
    <t>CON_05f_m67_001.xlsx_RoiSetAuto-12.zip Distance px</t>
  </si>
  <si>
    <t>CON_05f_m67_001.xlsx_RoiSetAuto-14.zip Distance px</t>
  </si>
  <si>
    <t>CON_05f_m67_001.xlsx_RoiSetAuto-16.zip Distance px</t>
  </si>
  <si>
    <t>CON_05f_m67_001.xlsx_RoiSetAuto-18.zip Distance px</t>
  </si>
  <si>
    <t>CON_05f_m67_001.xlsx_RoiSetAuto-19.zip Distance px</t>
  </si>
  <si>
    <t>CON_05f_m67_001.xlsx_RoiSetAuto-2.zip Distance px</t>
  </si>
  <si>
    <t>CON_05f_m67_001.xlsx_RoiSetAuto-20.zip Distance px</t>
  </si>
  <si>
    <t>CON_05f_m67_001.xlsx_RoiSetAuto-21.zip Distance px</t>
  </si>
  <si>
    <t>CON_05f_m67_001.xlsx_RoiSetAuto-22.zip Distance px</t>
  </si>
  <si>
    <t>CON_05f_m67_001.xlsx_RoiSetAuto-23.zip Distance px</t>
  </si>
  <si>
    <t>CON_05f_m67_001.xlsx_RoiSetAuto-24.zip Distance px</t>
  </si>
  <si>
    <t>CON_05f_m67_001.xlsx_RoiSetAuto-25.zip Distance px</t>
  </si>
  <si>
    <t>CON_05f_m67_001.xlsx_RoiSetAuto-26.zip Distance px</t>
  </si>
  <si>
    <t>CON_05f_m67_001.xlsx_RoiSetAuto-27.zip Distance px</t>
  </si>
  <si>
    <t>CON_05f_m67_001.xlsx_RoiSetAuto-28.zip Distance px</t>
  </si>
  <si>
    <t>CON_05f_m67_001.xlsx_RoiSetAuto-29.zip Distance px</t>
  </si>
  <si>
    <t>CON_05f_m67_001.xlsx_RoiSetAuto-30.zip Distance px</t>
  </si>
  <si>
    <t>CON_05f_m67_001.xlsx_RoiSetAuto-31.zip Distance px</t>
  </si>
  <si>
    <t>CON_05f_m67_001.xlsx_RoiSetAuto-32.zip Distance px</t>
  </si>
  <si>
    <t>CON_05f_m67_001.xlsx_RoiSetAuto-34.zip Distance px</t>
  </si>
  <si>
    <t>CON_05f_m67_001.xlsx_RoiSetAuto-36.zip Distance px</t>
  </si>
  <si>
    <t>CON_05f_m67_001.xlsx_RoiSetAuto-38.zip Distance px</t>
  </si>
  <si>
    <t>CON_05f_m67_001.xlsx_RoiSetAuto-39.zip Distance px</t>
  </si>
  <si>
    <t>CON_05f_m67_001.xlsx_RoiSetAuto-4.zip Distance px</t>
  </si>
  <si>
    <t>CON_05f_m67_001.xlsx_RoiSetAuto-41.zip Distance px</t>
  </si>
  <si>
    <t>CON_05f_m67_001.xlsx_RoiSetAuto-42.zip Distance px</t>
  </si>
  <si>
    <t>CON_05f_m67_001.xlsx_RoiSetAuto-43.zip Distance px</t>
  </si>
  <si>
    <t>CON_05f_m67_001.xlsx_RoiSetAuto-44.zip Distance px</t>
  </si>
  <si>
    <t>CON_05f_m67_001.xlsx_RoiSetAuto-45.zip Distance px</t>
  </si>
  <si>
    <t>CON_05f_m67_001.xlsx_RoiSetAuto-46.zip Distance px</t>
  </si>
  <si>
    <t>CON_05f_m67_001.xlsx_RoiSetAuto-47.zip Distance px</t>
  </si>
  <si>
    <t>CON_05f_m67_001.xlsx_RoiSetAuto-5.zip Distance px</t>
  </si>
  <si>
    <t>CON_05f_m67_001.xlsx_RoiSetAuto-50.zip Distance px</t>
  </si>
  <si>
    <t>CON_05f_m67_001.xlsx_RoiSetAuto-51.zip Distance px</t>
  </si>
  <si>
    <t>CON_05f_m67_001.xlsx_RoiSetAuto-52.zip Distance px</t>
  </si>
  <si>
    <t>CON_05f_m67_001.xlsx_RoiSetAuto-53.zip Distance px</t>
  </si>
  <si>
    <t>CON_05f_m67_001.xlsx_RoiSetAuto-54.zip Distance px</t>
  </si>
  <si>
    <t>CON_05f_m67_001.xlsx_RoiSetAuto-55.zip Distance px</t>
  </si>
  <si>
    <t>CON_05f_m67_001.xlsx_RoiSetAuto-56.zip Distance px</t>
  </si>
  <si>
    <t>CON_05f_m67_001.xlsx_RoiSetAuto-57.zip Distance px</t>
  </si>
  <si>
    <t>CON_05f_m67_001.xlsx_RoiSetAuto-58.zip Distance px</t>
  </si>
  <si>
    <t>CON_05f_m67_001.xlsx_RoiSetAuto-59.zip Distance px</t>
  </si>
  <si>
    <t>CON_05f_m67_001.xlsx_RoiSetAuto-6.zip Distance px</t>
  </si>
  <si>
    <t>CON_05f_m67_001.xlsx_RoiSetAuto-60.zip Distance px</t>
  </si>
  <si>
    <t>CON_05f_m67_001.xlsx_RoiSetAuto-61.zip Distance px</t>
  </si>
  <si>
    <t>CON_05f_m67_001.xlsx_RoiSetAuto-62.zip Distance px</t>
  </si>
  <si>
    <t>CON_05f_m67_001.xlsx_RoiSetAuto-63.zip Distance px</t>
  </si>
  <si>
    <t>CON_05f_m67_001.xlsx_RoiSetAuto-64.zip Distance px</t>
  </si>
  <si>
    <t>CON_05f_m67_001.xlsx_RoiSetAuto-65.zip Distance px</t>
  </si>
  <si>
    <t>CON_05f_m67_001.xlsx_RoiSetAuto-67.zip Distance px</t>
  </si>
  <si>
    <t>CON_05f_m67_001.xlsx_RoiSetAuto-68.zip Distance px</t>
  </si>
  <si>
    <t>CON_05f_m67_001.xlsx_RoiSetAuto-69.zip Distance px</t>
  </si>
  <si>
    <t>CON_05f_m67_001.xlsx_RoiSetAuto-7.zip Distance px</t>
  </si>
  <si>
    <t>CON_05f_m67_001.xlsx_RoiSetAuto-70.zip Distance px</t>
  </si>
  <si>
    <t>CON_05f_m67_001.xlsx_RoiSetAuto-71.zip Distance px</t>
  </si>
  <si>
    <t>CON_05f_m67_001.xlsx_RoiSetAuto-72.zip Distance px</t>
  </si>
  <si>
    <t>CON_05f_m67_001.xlsx_RoiSetAuto-73.zip Distance px</t>
  </si>
  <si>
    <t>CON_05f_m67_001.xlsx_RoiSetAuto-74.zip Distance px</t>
  </si>
  <si>
    <t>CON_05f_m67_001.xlsx_RoiSetAuto-75.zip Distance px</t>
  </si>
  <si>
    <t>CON_05f_m67_001.xlsx_RoiSetAuto-77.zip Distance px</t>
  </si>
  <si>
    <t>CON_05f_m67_001.xlsx_RoiSetAuto-79.zip Distance px</t>
  </si>
  <si>
    <t>CON_05f_m67_001.xlsx_RoiSetAuto-8.zip Distance px</t>
  </si>
  <si>
    <t>CON_05f_m67_001.xlsx_RoiSetAuto-80.zip Distance px</t>
  </si>
  <si>
    <t>CON_05f_m67_001.xlsx_RoiSetAuto-81.zip Distance px</t>
  </si>
  <si>
    <t>CON_05f_m67_001.xlsx_RoiSetAuto-82.zip Distance px</t>
  </si>
  <si>
    <t>CON_05f_m67_001.xlsx_RoiSetAuto-83.zip Distance px</t>
  </si>
  <si>
    <t>CON_05f_m67_001.xlsx_RoiSetAuto-84.zip Distance px</t>
  </si>
  <si>
    <t>CON_05f_m67_001.xlsx_RoiSetAuto-85.zip Distance px</t>
  </si>
  <si>
    <t>CON_05f_m67_001.xlsx_RoiSetAuto-86.zip Distance px</t>
  </si>
  <si>
    <t>CON_05f_m67_001.xlsx_RoiSetAuto-87.zip Distance px</t>
  </si>
  <si>
    <t>CON_05f_m67_001.xlsx_RoiSetAuto-88.zip Distance px</t>
  </si>
  <si>
    <t>CON_05f_m67_001.xlsx_RoiSetAuto-89.zip Distance px</t>
  </si>
  <si>
    <t>CON_05f_m67_001.xlsx_RoiSetAuto-9.zip Distance px</t>
  </si>
  <si>
    <t>CON_05f_m67_001.xlsx_RoiSetAuto-91.zip Distance px</t>
  </si>
  <si>
    <t>CON_05f_m67_001.xlsx_RoiSetAuto-94.zip Distance px</t>
  </si>
  <si>
    <t>CON_05f_m67_001.xlsx_RoiSetAuto-95.zip Distance px</t>
  </si>
  <si>
    <t>CON_05f_m67_001.xlsx_RoiSetAuto-96.zip Distance px</t>
  </si>
  <si>
    <t>CON_05f_m67_001.xlsx_RoiSetAuto-97.zip Distance px</t>
  </si>
  <si>
    <t>CON_05f_m67_001.xlsx_RoiSetAuto-98.zip Distance px</t>
  </si>
  <si>
    <t>CON_05f_m67_001.xlsx_RoiSetAuto-99.zip Distance px</t>
  </si>
  <si>
    <t>CON_05f_m67_002.xlsx_RoiSetAuto-1.zip Distance px</t>
  </si>
  <si>
    <t>CON_05f_m67_002.xlsx_RoiSetAuto-11.zip Distance px</t>
  </si>
  <si>
    <t>CON_05f_m67_002.xlsx_RoiSetAuto-13.zip Distance px</t>
  </si>
  <si>
    <t>CON_05f_m67_002.xlsx_RoiSetAuto-14.zip Distance px</t>
  </si>
  <si>
    <t>CON_05f_m67_002.xlsx_RoiSetAuto-17.zip Distance px</t>
  </si>
  <si>
    <t>CON_05f_m67_002.xlsx_RoiSetAuto-18.zip Distance px</t>
  </si>
  <si>
    <t>CON_05f_m67_002.xlsx_RoiSetAuto-2.zip Distance px</t>
  </si>
  <si>
    <t>CON_05f_m67_002.xlsx_RoiSetAuto-20.zip Distance px</t>
  </si>
  <si>
    <t>CON_05f_m67_002.xlsx_RoiSetAuto-23.zip Distance px</t>
  </si>
  <si>
    <t>CON_05f_m67_002.xlsx_RoiSetAuto-25.zip Distance px</t>
  </si>
  <si>
    <t>CON_05f_m67_002.xlsx_RoiSetAuto-26.zip Distance px</t>
  </si>
  <si>
    <t>CON_05f_m67_002.xlsx_RoiSetAuto-27.zip Distance px</t>
  </si>
  <si>
    <t>CON_05f_m67_002.xlsx_RoiSetAuto-28.zip Distance px</t>
  </si>
  <si>
    <t>CON_05f_m67_002.xlsx_RoiSetAuto-29.zip Distance px</t>
  </si>
  <si>
    <t>CON_05f_m67_002.xlsx_RoiSetAuto-3.zip Distance px</t>
  </si>
  <si>
    <t>CON_05f_m67_002.xlsx_RoiSetAuto-30.zip Distance px</t>
  </si>
  <si>
    <t>CON_05f_m67_002.xlsx_RoiSetAuto-31.zip Distance px</t>
  </si>
  <si>
    <t>CON_05f_m67_002.xlsx_RoiSetAuto-32.zip Distance px</t>
  </si>
  <si>
    <t>CON_05f_m67_002.xlsx_RoiSetAuto-33.zip Distance px</t>
  </si>
  <si>
    <t>CON_05f_m67_002.xlsx_RoiSetAuto-34.zip Distance px</t>
  </si>
  <si>
    <t>CON_05f_m67_002.xlsx_RoiSetAuto-35.zip Distance px</t>
  </si>
  <si>
    <t>CON_05f_m67_002.xlsx_RoiSetAuto-36.zip Distance px</t>
  </si>
  <si>
    <t>CON_05f_m67_002.xlsx_RoiSetAuto-37.zip Distance px</t>
  </si>
  <si>
    <t>CON_05f_m67_002.xlsx_RoiSetAuto-39.zip Distance px</t>
  </si>
  <si>
    <t>CON_05f_m67_002.xlsx_RoiSetAuto-4.zip Distance px</t>
  </si>
  <si>
    <t>CON_05f_m67_002.xlsx_RoiSetAuto-40.zip Distance px</t>
  </si>
  <si>
    <t>CON_05f_m67_002.xlsx_RoiSetAuto-41.zip Distance px</t>
  </si>
  <si>
    <t>CON_05f_m67_002.xlsx_RoiSetAuto-43.zip Distance px</t>
  </si>
  <si>
    <t>CON_05f_m67_002.xlsx_RoiSetAuto-44.zip Distance px</t>
  </si>
  <si>
    <t>CON_05f_m67_002.xlsx_RoiSetAuto-45.zip Distance px</t>
  </si>
  <si>
    <t>CON_05f_m67_002.xlsx_RoiSetAuto-46.zip Distance px</t>
  </si>
  <si>
    <t>CON_05f_m67_002.xlsx_RoiSetAuto-47.zip Distance px</t>
  </si>
  <si>
    <t>CON_05f_m67_002.xlsx_RoiSetAuto-48.zip Distance px</t>
  </si>
  <si>
    <t>CON_05f_m67_002.xlsx_RoiSetAuto-49.zip Distance px</t>
  </si>
  <si>
    <t>CON_05f_m67_002.xlsx_RoiSetAuto-5.zip Distance px</t>
  </si>
  <si>
    <t>CON_05f_m67_002.xlsx_RoiSetAuto-50.zip Distance px</t>
  </si>
  <si>
    <t>CON_05f_m67_002.xlsx_RoiSetAuto-52.zip Distance px</t>
  </si>
  <si>
    <t>CON_05f_m67_002.xlsx_RoiSetAuto-53.zip Distance px</t>
  </si>
  <si>
    <t>CON_05f_m67_002.xlsx_RoiSetAuto-54.zip Distance px</t>
  </si>
  <si>
    <t>CON_05f_m67_002.xlsx_RoiSetAuto-55.zip Distance px</t>
  </si>
  <si>
    <t>CON_05f_m67_002.xlsx_RoiSetAuto-56.zip Distance px</t>
  </si>
  <si>
    <t>CON_05f_m67_002.xlsx_RoiSetAuto-57.zip Distance px</t>
  </si>
  <si>
    <t>CON_05f_m67_002.xlsx_RoiSetAuto-58.zip Distance px</t>
  </si>
  <si>
    <t>CON_05f_m67_002.xlsx_RoiSetAuto-60.zip Distance px</t>
  </si>
  <si>
    <t>CON_05f_m67_002.xlsx_RoiSetAuto-8.zip Distance px</t>
  </si>
  <si>
    <t>CON_05f_m67_002.xlsx_RoiSetAuto-9.zip Distance px</t>
  </si>
  <si>
    <t>CON_06f_m67_001.xlsx_RoiSetAuto-100.zip Distance px</t>
  </si>
  <si>
    <t>CON_06f_m67_001.xlsx_RoiSetAuto-101.zip Distance px</t>
  </si>
  <si>
    <t>CON_06f_m67_001.xlsx_RoiSetAuto-104.zip Distance px</t>
  </si>
  <si>
    <t>CON_06f_m67_001.xlsx_RoiSetAuto-105.zip Distance px</t>
  </si>
  <si>
    <t>CON_06f_m67_001.xlsx_RoiSetAuto-106.zip Distance px</t>
  </si>
  <si>
    <t>CON_06f_m67_001.xlsx_RoiSetAuto-107.zip Distance px</t>
  </si>
  <si>
    <t>CON_06f_m67_001.xlsx_RoiSetAuto-108.zip Distance px</t>
  </si>
  <si>
    <t>CON_06f_m67_001.xlsx_RoiSetAuto-109.zip Distance px</t>
  </si>
  <si>
    <t>CON_06f_m67_001.xlsx_RoiSetAuto-11.zip Distance px</t>
  </si>
  <si>
    <t>CON_06f_m67_001.xlsx_RoiSetAuto-110.zip Distance px</t>
  </si>
  <si>
    <t>CON_06f_m67_001.xlsx_RoiSetAuto-111.zip Distance px</t>
  </si>
  <si>
    <t>CON_06f_m67_001.xlsx_RoiSetAuto-112.zip Distance px</t>
  </si>
  <si>
    <t>CON_06f_m67_001.xlsx_RoiSetAuto-113.zip Distance px</t>
  </si>
  <si>
    <t>CON_06f_m67_001.xlsx_RoiSetAuto-114.zip Distance px</t>
  </si>
  <si>
    <t>CON_06f_m67_001.xlsx_RoiSetAuto-116.zip Distance px</t>
  </si>
  <si>
    <t>CON_06f_m67_001.xlsx_RoiSetAuto-118.zip Distance px</t>
  </si>
  <si>
    <t>CON_06f_m67_001.xlsx_RoiSetAuto-12.zip Distance px</t>
  </si>
  <si>
    <t>CON_06f_m67_001.xlsx_RoiSetAuto-120.zip Distance px</t>
  </si>
  <si>
    <t>CON_06f_m67_001.xlsx_RoiSetAuto-121.zip Distance px</t>
  </si>
  <si>
    <t>CON_06f_m67_001.xlsx_RoiSetAuto-122.zip Distance px</t>
  </si>
  <si>
    <t>CON_06f_m67_001.xlsx_RoiSetAuto-123.zip Distance px</t>
  </si>
  <si>
    <t>CON_06f_m67_001.xlsx_RoiSetAuto-125.zip Distance px</t>
  </si>
  <si>
    <t>CON_06f_m67_001.xlsx_RoiSetAuto-127.zip Distance px</t>
  </si>
  <si>
    <t>CON_06f_m67_001.xlsx_RoiSetAuto-128.zip Distance px</t>
  </si>
  <si>
    <t>CON_06f_m67_001.xlsx_RoiSetAuto-130.zip Distance px</t>
  </si>
  <si>
    <t>CON_06f_m67_001.xlsx_RoiSetAuto-132.zip Distance px</t>
  </si>
  <si>
    <t>CON_06f_m67_001.xlsx_RoiSetAuto-133.zip Distance px</t>
  </si>
  <si>
    <t>CON_06f_m67_001.xlsx_RoiSetAuto-134.zip Distance px</t>
  </si>
  <si>
    <t>CON_06f_m67_001.xlsx_RoiSetAuto-135.zip Distance px</t>
  </si>
  <si>
    <t>CON_06f_m67_001.xlsx_RoiSetAuto-136.zip Distance px</t>
  </si>
  <si>
    <t>CON_06f_m67_001.xlsx_RoiSetAuto-137.zip Distance px</t>
  </si>
  <si>
    <t>CON_06f_m67_001.xlsx_RoiSetAuto-138.zip Distance px</t>
  </si>
  <si>
    <t>CON_06f_m67_001.xlsx_RoiSetAuto-139.zip Distance px</t>
  </si>
  <si>
    <t>CON_06f_m67_001.xlsx_RoiSetAuto-14.zip Distance px</t>
  </si>
  <si>
    <t>CON_06f_m67_001.xlsx_RoiSetAuto-140.zip Distance px</t>
  </si>
  <si>
    <t>CON_06f_m67_001.xlsx_RoiSetAuto-141.zip Distance px</t>
  </si>
  <si>
    <t>CON_06f_m67_001.xlsx_RoiSetAuto-142.zip Distance px</t>
  </si>
  <si>
    <t>CON_06f_m67_001.xlsx_RoiSetAuto-143.zip Distance px</t>
  </si>
  <si>
    <t>CON_06f_m67_001.xlsx_RoiSetAuto-144.zip Distance px</t>
  </si>
  <si>
    <t>CON_06f_m67_001.xlsx_RoiSetAuto-145.zip Distance px</t>
  </si>
  <si>
    <t>CON_06f_m67_001.xlsx_RoiSetAuto-147.zip Distance px</t>
  </si>
  <si>
    <t>CON_06f_m67_001.xlsx_RoiSetAuto-148.zip Distance px</t>
  </si>
  <si>
    <t>CON_06f_m67_001.xlsx_RoiSetAuto-149.zip Distance px</t>
  </si>
  <si>
    <t>CON_06f_m67_001.xlsx_RoiSetAuto-15.zip Distance px</t>
  </si>
  <si>
    <t>CON_06f_m67_001.xlsx_RoiSetAuto-151.zip Distance px</t>
  </si>
  <si>
    <t>CON_06f_m67_001.xlsx_RoiSetAuto-152.zip Distance px</t>
  </si>
  <si>
    <t>CON_06f_m67_001.xlsx_RoiSetAuto-154.zip Distance px</t>
  </si>
  <si>
    <t>CON_06f_m67_001.xlsx_RoiSetAuto-155.zip Distance px</t>
  </si>
  <si>
    <t>CON_06f_m67_001.xlsx_RoiSetAuto-156.zip Distance px</t>
  </si>
  <si>
    <t>CON_06f_m67_001.xlsx_RoiSetAuto-157.zip Distance px</t>
  </si>
  <si>
    <t>CON_06f_m67_001.xlsx_RoiSetAuto-158.zip Distance px</t>
  </si>
  <si>
    <t>CON_06f_m67_001.xlsx_RoiSetAuto-159.zip Distance px</t>
  </si>
  <si>
    <t>CON_06f_m67_001.xlsx_RoiSetAuto-160.zip Distance px</t>
  </si>
  <si>
    <t>CON_06f_m67_001.xlsx_RoiSetAuto-162.zip Distance px</t>
  </si>
  <si>
    <t>CON_06f_m67_001.xlsx_RoiSetAuto-163.zip Distance px</t>
  </si>
  <si>
    <t>CON_06f_m67_001.xlsx_RoiSetAuto-164.zip Distance px</t>
  </si>
  <si>
    <t>CON_06f_m67_001.xlsx_RoiSetAuto-165.zip Distance px</t>
  </si>
  <si>
    <t>CON_06f_m67_001.xlsx_RoiSetAuto-166.zip Distance px</t>
  </si>
  <si>
    <t>CON_06f_m67_001.xlsx_RoiSetAuto-167.zip Distance px</t>
  </si>
  <si>
    <t>CON_06f_m67_001.xlsx_RoiSetAuto-168.zip Distance px</t>
  </si>
  <si>
    <t>CON_06f_m67_001.xlsx_RoiSetAuto-169.zip Distance px</t>
  </si>
  <si>
    <t>CON_06f_m67_001.xlsx_RoiSetAuto-17.zip Distance px</t>
  </si>
  <si>
    <t>CON_06f_m67_001.xlsx_RoiSetAuto-170.zip Distance px</t>
  </si>
  <si>
    <t>CON_06f_m67_001.xlsx_RoiSetAuto-171.zip Distance px</t>
  </si>
  <si>
    <t>CON_06f_m67_001.xlsx_RoiSetAuto-172.zip Distance px</t>
  </si>
  <si>
    <t>CON_06f_m67_001.xlsx_RoiSetAuto-173.zip Distance px</t>
  </si>
  <si>
    <t>CON_06f_m67_001.xlsx_RoiSetAuto-174.zip Distance px</t>
  </si>
  <si>
    <t>CON_06f_m67_001.xlsx_RoiSetAuto-175.zip Distance px</t>
  </si>
  <si>
    <t>CON_06f_m67_001.xlsx_RoiSetAuto-176.zip Distance px</t>
  </si>
  <si>
    <t>CON_06f_m67_001.xlsx_RoiSetAuto-177.zip Distance px</t>
  </si>
  <si>
    <t>CON_06f_m67_001.xlsx_RoiSetAuto-178.zip Distance px</t>
  </si>
  <si>
    <t>CON_06f_m67_001.xlsx_RoiSetAuto-179.zip Distance px</t>
  </si>
  <si>
    <t>CON_06f_m67_001.xlsx_RoiSetAuto-18.zip Distance px</t>
  </si>
  <si>
    <t>CON_06f_m67_001.xlsx_RoiSetAuto-180.zip Distance px</t>
  </si>
  <si>
    <t>CON_06f_m67_001.xlsx_RoiSetAuto-181.zip Distance px</t>
  </si>
  <si>
    <t>CON_06f_m67_001.xlsx_RoiSetAuto-182.zip Distance px</t>
  </si>
  <si>
    <t>CON_06f_m67_001.xlsx_RoiSetAuto-183.zip Distance px</t>
  </si>
  <si>
    <t>CON_06f_m67_001.xlsx_RoiSetAuto-184.zip Distance px</t>
  </si>
  <si>
    <t>CON_06f_m67_001.xlsx_RoiSetAuto-185.zip Distance px</t>
  </si>
  <si>
    <t>CON_06f_m67_001.xlsx_RoiSetAuto-188.zip Distance px</t>
  </si>
  <si>
    <t>CON_06f_m67_001.xlsx_RoiSetAuto-189.zip Distance px</t>
  </si>
  <si>
    <t>CON_06f_m67_001.xlsx_RoiSetAuto-19.zip Distance px</t>
  </si>
  <si>
    <t>CON_06f_m67_001.xlsx_RoiSetAuto-190.zip Distance px</t>
  </si>
  <si>
    <t>CON_06f_m67_001.xlsx_RoiSetAuto-191.zip Distance px</t>
  </si>
  <si>
    <t>CON_06f_m67_001.xlsx_RoiSetAuto-192.zip Distance px</t>
  </si>
  <si>
    <t>CON_06f_m67_001.xlsx_RoiSetAuto-194.zip Distance px</t>
  </si>
  <si>
    <t>CON_06f_m67_001.xlsx_RoiSetAuto-196.zip Distance px</t>
  </si>
  <si>
    <t>CON_06f_m67_001.xlsx_RoiSetAuto-197.zip Distance px</t>
  </si>
  <si>
    <t>CON_06f_m67_001.xlsx_RoiSetAuto-198.zip Distance px</t>
  </si>
  <si>
    <t>CON_06f_m67_001.xlsx_RoiSetAuto-199.zip Distance px</t>
  </si>
  <si>
    <t>CON_06f_m67_001.xlsx_RoiSetAuto-2.zip Distance px</t>
  </si>
  <si>
    <t>CON_06f_m67_001.xlsx_RoiSetAuto-20.zip Distance px</t>
  </si>
  <si>
    <t>CON_06f_m67_001.xlsx_RoiSetAuto-200.zip Distance px</t>
  </si>
  <si>
    <t>CON_06f_m67_001.xlsx_RoiSetAuto-201.zip Distance px</t>
  </si>
  <si>
    <t>CON_06f_m67_001.xlsx_RoiSetAuto-202.zip Distance px</t>
  </si>
  <si>
    <t>CON_06f_m67_001.xlsx_RoiSetAuto-203.zip Distance px</t>
  </si>
  <si>
    <t>CON_06f_m67_001.xlsx_RoiSetAuto-205.zip Distance px</t>
  </si>
  <si>
    <t>CON_06f_m67_001.xlsx_RoiSetAuto-206.zip Distance px</t>
  </si>
  <si>
    <t>CON_06f_m67_001.xlsx_RoiSetAuto-207.zip Distance px</t>
  </si>
  <si>
    <t>CON_06f_m67_001.xlsx_RoiSetAuto-208.zip Distance px</t>
  </si>
  <si>
    <t>CON_06f_m67_001.xlsx_RoiSetAuto-209.zip Distance px</t>
  </si>
  <si>
    <t>CON_06f_m67_001.xlsx_RoiSetAuto-21.zip Distance px</t>
  </si>
  <si>
    <t>CON_06f_m67_001.xlsx_RoiSetAuto-211.zip Distance px</t>
  </si>
  <si>
    <t>CON_06f_m67_001.xlsx_RoiSetAuto-212.zip Distance px</t>
  </si>
  <si>
    <t>CON_06f_m67_001.xlsx_RoiSetAuto-213.zip Distance px</t>
  </si>
  <si>
    <t>CON_06f_m67_001.xlsx_RoiSetAuto-214.zip Distance px</t>
  </si>
  <si>
    <t>CON_06f_m67_001.xlsx_RoiSetAuto-215.zip Distance px</t>
  </si>
  <si>
    <t>CON_06f_m67_001.xlsx_RoiSetAuto-216.zip Distance px</t>
  </si>
  <si>
    <t>CON_06f_m67_001.xlsx_RoiSetAuto-217.zip Distance px</t>
  </si>
  <si>
    <t>CON_06f_m67_001.xlsx_RoiSetAuto-218.zip Distance px</t>
  </si>
  <si>
    <t>CON_06f_m67_001.xlsx_RoiSetAuto-219.zip Distance px</t>
  </si>
  <si>
    <t>CON_06f_m67_001.xlsx_RoiSetAuto-220.zip Distance px</t>
  </si>
  <si>
    <t>CON_06f_m67_001.xlsx_RoiSetAuto-221.zip Distance px</t>
  </si>
  <si>
    <t>CON_06f_m67_001.xlsx_RoiSetAuto-223.zip Distance px</t>
  </si>
  <si>
    <t>CON_06f_m67_001.xlsx_RoiSetAuto-225.zip Distance px</t>
  </si>
  <si>
    <t>CON_06f_m67_001.xlsx_RoiSetAuto-226.zip Distance px</t>
  </si>
  <si>
    <t>CON_06f_m67_001.xlsx_RoiSetAuto-227.zip Distance px</t>
  </si>
  <si>
    <t>CON_06f_m67_001.xlsx_RoiSetAuto-228.zip Distance px</t>
  </si>
  <si>
    <t>CON_06f_m67_001.xlsx_RoiSetAuto-229.zip Distance px</t>
  </si>
  <si>
    <t>CON_06f_m67_001.xlsx_RoiSetAuto-230.zip Distance px</t>
  </si>
  <si>
    <t>CON_06f_m67_001.xlsx_RoiSetAuto-231.zip Distance px</t>
  </si>
  <si>
    <t>CON_06f_m67_001.xlsx_RoiSetAuto-232.zip Distance px</t>
  </si>
  <si>
    <t>CON_06f_m67_001.xlsx_RoiSetAuto-233.zip Distance px</t>
  </si>
  <si>
    <t>CON_06f_m67_001.xlsx_RoiSetAuto-234.zip Distance px</t>
  </si>
  <si>
    <t>CON_06f_m67_001.xlsx_RoiSetAuto-235.zip Distance px</t>
  </si>
  <si>
    <t>CON_06f_m67_001.xlsx_RoiSetAuto-236.zip Distance px</t>
  </si>
  <si>
    <t>CON_06f_m67_001.xlsx_RoiSetAuto-237.zip Distance px</t>
  </si>
  <si>
    <t>CON_06f_m67_001.xlsx_RoiSetAuto-238.zip Distance px</t>
  </si>
  <si>
    <t>CON_06f_m67_001.xlsx_RoiSetAuto-239.zip Distance px</t>
  </si>
  <si>
    <t>CON_06f_m67_001.xlsx_RoiSetAuto-24.zip Distance px</t>
  </si>
  <si>
    <t>CON_06f_m67_001.xlsx_RoiSetAuto-240.zip Distance px</t>
  </si>
  <si>
    <t>CON_06f_m67_001.xlsx_RoiSetAuto-242.zip Distance px</t>
  </si>
  <si>
    <t>CON_06f_m67_001.xlsx_RoiSetAuto-244.zip Distance px</t>
  </si>
  <si>
    <t>CON_06f_m67_001.xlsx_RoiSetAuto-246.zip Distance px</t>
  </si>
  <si>
    <t>CON_06f_m67_001.xlsx_RoiSetAuto-247.zip Distance px</t>
  </si>
  <si>
    <t>CON_06f_m67_001.xlsx_RoiSetAuto-248.zip Distance px</t>
  </si>
  <si>
    <t>CON_06f_m67_001.xlsx_RoiSetAuto-249.zip Distance px</t>
  </si>
  <si>
    <t>CON_06f_m67_001.xlsx_RoiSetAuto-250.zip Distance px</t>
  </si>
  <si>
    <t>CON_06f_m67_001.xlsx_RoiSetAuto-251.zip Distance px</t>
  </si>
  <si>
    <t>CON_06f_m67_001.xlsx_RoiSetAuto-252.zip Distance px</t>
  </si>
  <si>
    <t>CON_06f_m67_001.xlsx_RoiSetAuto-253.zip Distance px</t>
  </si>
  <si>
    <t>CON_06f_m67_001.xlsx_RoiSetAuto-254.zip Distance px</t>
  </si>
  <si>
    <t>CON_06f_m67_001.xlsx_RoiSetAuto-255.zip Distance px</t>
  </si>
  <si>
    <t>CON_06f_m67_001.xlsx_RoiSetAuto-258.zip Distance px</t>
  </si>
  <si>
    <t>CON_06f_m67_001.xlsx_RoiSetAuto-259.zip Distance px</t>
  </si>
  <si>
    <t>CON_06f_m67_001.xlsx_RoiSetAuto-26.zip Distance px</t>
  </si>
  <si>
    <t>CON_06f_m67_001.xlsx_RoiSetAuto-262.zip Distance px</t>
  </si>
  <si>
    <t>CON_06f_m67_001.xlsx_RoiSetAuto-263.zip Distance px</t>
  </si>
  <si>
    <t>CON_06f_m67_001.xlsx_RoiSetAuto-264.zip Distance px</t>
  </si>
  <si>
    <t>CON_06f_m67_001.xlsx_RoiSetAuto-266.zip Distance px</t>
  </si>
  <si>
    <t>CON_06f_m67_001.xlsx_RoiSetAuto-27.zip Distance px</t>
  </si>
  <si>
    <t>CON_06f_m67_001.xlsx_RoiSetAuto-3.zip Distance px</t>
  </si>
  <si>
    <t>CON_06f_m67_001.xlsx_RoiSetAuto-31.zip Distance px</t>
  </si>
  <si>
    <t>CON_06f_m67_001.xlsx_RoiSetAuto-32.zip Distance px</t>
  </si>
  <si>
    <t>CON_06f_m67_001.xlsx_RoiSetAuto-34.zip Distance px</t>
  </si>
  <si>
    <t>CON_06f_m67_001.xlsx_RoiSetAuto-35.zip Distance px</t>
  </si>
  <si>
    <t>CON_06f_m67_001.xlsx_RoiSetAuto-36.zip Distance px</t>
  </si>
  <si>
    <t>CON_06f_m67_001.xlsx_RoiSetAuto-37.zip Distance px</t>
  </si>
  <si>
    <t>CON_06f_m67_001.xlsx_RoiSetAuto-38.zip Distance px</t>
  </si>
  <si>
    <t>CON_06f_m67_001.xlsx_RoiSetAuto-4.zip Distance px</t>
  </si>
  <si>
    <t>CON_06f_m67_001.xlsx_RoiSetAuto-41.zip Distance px</t>
  </si>
  <si>
    <t>CON_06f_m67_001.xlsx_RoiSetAuto-42.zip Distance px</t>
  </si>
  <si>
    <t>CON_06f_m67_001.xlsx_RoiSetAuto-43.zip Distance px</t>
  </si>
  <si>
    <t>CON_06f_m67_001.xlsx_RoiSetAuto-45.zip Distance px</t>
  </si>
  <si>
    <t>CON_06f_m67_001.xlsx_RoiSetAuto-46.zip Distance px</t>
  </si>
  <si>
    <t>CON_06f_m67_001.xlsx_RoiSetAuto-47.zip Distance px</t>
  </si>
  <si>
    <t>CON_06f_m67_001.xlsx_RoiSetAuto-48.zip Distance px</t>
  </si>
  <si>
    <t>CON_06f_m67_001.xlsx_RoiSetAuto-49.zip Distance px</t>
  </si>
  <si>
    <t>CON_06f_m67_001.xlsx_RoiSetAuto-5.zip Distance px</t>
  </si>
  <si>
    <t>CON_06f_m67_001.xlsx_RoiSetAuto-50.zip Distance px</t>
  </si>
  <si>
    <t>CON_06f_m67_001.xlsx_RoiSetAuto-51.zip Distance px</t>
  </si>
  <si>
    <t>CON_06f_m67_001.xlsx_RoiSetAuto-52.zip Distance px</t>
  </si>
  <si>
    <t>CON_06f_m67_001.xlsx_RoiSetAuto-54.zip Distance px</t>
  </si>
  <si>
    <t>CON_06f_m67_001.xlsx_RoiSetAuto-56.zip Distance px</t>
  </si>
  <si>
    <t>CON_06f_m67_001.xlsx_RoiSetAuto-57.zip Distance px</t>
  </si>
  <si>
    <t>CON_06f_m67_001.xlsx_RoiSetAuto-59.zip Distance px</t>
  </si>
  <si>
    <t>CON_06f_m67_001.xlsx_RoiSetAuto-6.zip Distance px</t>
  </si>
  <si>
    <t>CON_06f_m67_001.xlsx_RoiSetAuto-61.zip Distance px</t>
  </si>
  <si>
    <t>CON_06f_m67_001.xlsx_RoiSetAuto-64.zip Distance px</t>
  </si>
  <si>
    <t>CON_06f_m67_001.xlsx_RoiSetAuto-66.zip Distance px</t>
  </si>
  <si>
    <t>CON_06f_m67_001.xlsx_RoiSetAuto-67.zip Distance px</t>
  </si>
  <si>
    <t>CON_06f_m67_001.xlsx_RoiSetAuto-68.zip Distance px</t>
  </si>
  <si>
    <t>CON_06f_m67_001.xlsx_RoiSetAuto-69.zip Distance px</t>
  </si>
  <si>
    <t>CON_06f_m67_001.xlsx_RoiSetAuto-7.zip Distance px</t>
  </si>
  <si>
    <t>CON_06f_m67_001.xlsx_RoiSetAuto-71.zip Distance px</t>
  </si>
  <si>
    <t>CON_06f_m67_001.xlsx_RoiSetAuto-73.zip Distance px</t>
  </si>
  <si>
    <t>CON_06f_m67_001.xlsx_RoiSetAuto-74.zip Distance px</t>
  </si>
  <si>
    <t>CON_06f_m67_001.xlsx_RoiSetAuto-75.zip Distance px</t>
  </si>
  <si>
    <t>CON_06f_m67_001.xlsx_RoiSetAuto-76.zip Distance px</t>
  </si>
  <si>
    <t>CON_06f_m67_001.xlsx_RoiSetAuto-77.zip Distance px</t>
  </si>
  <si>
    <t>CON_06f_m67_001.xlsx_RoiSetAuto-8.zip Distance px</t>
  </si>
  <si>
    <t>CON_06f_m67_001.xlsx_RoiSetAuto-80.zip Distance px</t>
  </si>
  <si>
    <t>CON_06f_m67_001.xlsx_RoiSetAuto-81.zip Distance px</t>
  </si>
  <si>
    <t>CON_06f_m67_001.xlsx_RoiSetAuto-82.zip Distance px</t>
  </si>
  <si>
    <t>CON_06f_m67_001.xlsx_RoiSetAuto-83.zip Distance px</t>
  </si>
  <si>
    <t>CON_06f_m67_001.xlsx_RoiSetAuto-84.zip Distance px</t>
  </si>
  <si>
    <t>CON_06f_m67_001.xlsx_RoiSetAuto-85.zip Distance px</t>
  </si>
  <si>
    <t>CON_06f_m67_001.xlsx_RoiSetAuto-86.zip Distance px</t>
  </si>
  <si>
    <t>CON_06f_m67_001.xlsx_RoiSetAuto-88.zip Distance px</t>
  </si>
  <si>
    <t>CON_06f_m67_001.xlsx_RoiSetAuto-89.zip Distance px</t>
  </si>
  <si>
    <t>CON_06f_m67_001.xlsx_RoiSetAuto-9.zip Distance px</t>
  </si>
  <si>
    <t>CON_06f_m67_001.xlsx_RoiSetAuto-90.zip Distance px</t>
  </si>
  <si>
    <t>CON_06f_m67_001.xlsx_RoiSetAuto-92.zip Distance px</t>
  </si>
  <si>
    <t>CON_06f_m67_001.xlsx_RoiSetAuto-93.zip Distance px</t>
  </si>
  <si>
    <t>CON_06f_m67_001.xlsx_RoiSetAuto-94.zip Distance px</t>
  </si>
  <si>
    <t>CON_06f_m67_001.xlsx_RoiSetAuto-95.zip Distance px</t>
  </si>
  <si>
    <t>CON_06f_m67_001.xlsx_RoiSetAuto-96.zip Distance px</t>
  </si>
  <si>
    <t>CON_06f_m67_001.xlsx_RoiSetAuto-97.zip Distance px</t>
  </si>
  <si>
    <t>CON_06f_m67_002.xlsx_RoiSetAuto-1.zip Distance px</t>
  </si>
  <si>
    <t>CON_06f_m67_002.xlsx_RoiSetAuto-10.zip Distance px</t>
  </si>
  <si>
    <t>CON_06f_m67_002.xlsx_RoiSetAuto-13.zip Distance px</t>
  </si>
  <si>
    <t>CON_06f_m67_002.xlsx_RoiSetAuto-14.zip Distance px</t>
  </si>
  <si>
    <t>CON_06f_m67_002.xlsx_RoiSetAuto-15.zip Distance px</t>
  </si>
  <si>
    <t>CON_06f_m67_002.xlsx_RoiSetAuto-16.zip Distance px</t>
  </si>
  <si>
    <t>CON_06f_m67_002.xlsx_RoiSetAuto-18.zip Distance px</t>
  </si>
  <si>
    <t>CON_06f_m67_002.xlsx_RoiSetAuto-19.zip Distance px</t>
  </si>
  <si>
    <t>CON_06f_m67_002.xlsx_RoiSetAuto-2.zip Distance px</t>
  </si>
  <si>
    <t>CON_06f_m67_002.xlsx_RoiSetAuto-20.zip Distance px</t>
  </si>
  <si>
    <t>CON_06f_m67_002.xlsx_RoiSetAuto-24.zip Distance px</t>
  </si>
  <si>
    <t>CON_06f_m67_002.xlsx_RoiSetAuto-25.zip Distance px</t>
  </si>
  <si>
    <t>CON_06f_m67_002.xlsx_RoiSetAuto-26.zip Distance px</t>
  </si>
  <si>
    <t>CON_06f_m67_002.xlsx_RoiSetAuto-27.zip Distance px</t>
  </si>
  <si>
    <t>CON_06f_m67_002.xlsx_RoiSetAuto-28.zip Distance px</t>
  </si>
  <si>
    <t>CON_06f_m67_002.xlsx_RoiSetAuto-3.zip Distance px</t>
  </si>
  <si>
    <t>CON_06f_m67_002.xlsx_RoiSetAuto-30.zip Distance px</t>
  </si>
  <si>
    <t>CON_06f_m67_002.xlsx_RoiSetAuto-31.zip Distance px</t>
  </si>
  <si>
    <t>CON_06f_m67_002.xlsx_RoiSetAuto-32.zip Distance px</t>
  </si>
  <si>
    <t>CON_06f_m67_002.xlsx_RoiSetAuto-33.zip Distance px</t>
  </si>
  <si>
    <t>CON_06f_m67_002.xlsx_RoiSetAuto-34.zip Distance px</t>
  </si>
  <si>
    <t>CON_06f_m67_002.xlsx_RoiSetAuto-35.zip Distance px</t>
  </si>
  <si>
    <t>CON_06f_m67_002.xlsx_RoiSetAuto-37.zip Distance px</t>
  </si>
  <si>
    <t>CON_06f_m67_002.xlsx_RoiSetAuto-38.zip Distance px</t>
  </si>
  <si>
    <t>CON_06f_m67_002.xlsx_RoiSetAuto-4.zip Distance px</t>
  </si>
  <si>
    <t>CON_06f_m67_002.xlsx_RoiSetAuto-40.zip Distance px</t>
  </si>
  <si>
    <t>CON_06f_m67_002.xlsx_RoiSetAuto-41.zip Distance px</t>
  </si>
  <si>
    <t>CON_06f_m67_002.xlsx_RoiSetAuto-42.zip Distance px</t>
  </si>
  <si>
    <t>CON_06f_m67_002.xlsx_RoiSetAuto-45.zip Distance px</t>
  </si>
  <si>
    <t>CON_06f_m67_002.xlsx_RoiSetAuto-47.zip Distance px</t>
  </si>
  <si>
    <t>CON_06f_m67_002.xlsx_RoiSetAuto-48.zip Distance px</t>
  </si>
  <si>
    <t>CON_06f_m67_002.xlsx_RoiSetAuto-49.zip Distance px</t>
  </si>
  <si>
    <t>CON_06f_m67_002.xlsx_RoiSetAuto-50.zip Distance px</t>
  </si>
  <si>
    <t>CON_06f_m67_002.xlsx_RoiSetAuto-52.zip Distance px</t>
  </si>
  <si>
    <t>CON_06f_m67_002.xlsx_RoiSetAuto-53.zip Distance px</t>
  </si>
  <si>
    <t>CON_06f_m67_002.xlsx_RoiSetAuto-54.zip Distance px</t>
  </si>
  <si>
    <t>CON_06f_m67_002.xlsx_RoiSetAuto-55.zip Distance px</t>
  </si>
  <si>
    <t>CON_06f_m67_002.xlsx_RoiSetAuto-56.zip Distance px</t>
  </si>
  <si>
    <t>CON_06f_m67_002.xlsx_RoiSetAuto-57.zip Distance px</t>
  </si>
  <si>
    <t>CON_06f_m67_002.xlsx_RoiSetAuto-58.zip Distance px</t>
  </si>
  <si>
    <t>CON_06f_m67_002.xlsx_RoiSetAuto-59.zip Distance px</t>
  </si>
  <si>
    <t>CON_06f_m67_002.xlsx_RoiSetAuto-60.zip Distance px</t>
  </si>
  <si>
    <t>CON_06f_m67_002.xlsx_RoiSetAuto-61.zip Distance px</t>
  </si>
  <si>
    <t>CON_06f_m67_002.xlsx_RoiSetAuto-62.zip Distance px</t>
  </si>
  <si>
    <t>CON_06f_m67_002.xlsx_RoiSetAuto-63.zip Distance px</t>
  </si>
  <si>
    <t>CON_06f_m67_002.xlsx_RoiSetAuto-7.zip Distance px</t>
  </si>
  <si>
    <t>CON_06f_m67_002.xlsx_RoiSetAuto-8.zip Distance px</t>
  </si>
  <si>
    <t>CON_06f_m67_002.xlsx_RoiSetAuto-9.zip Distance px</t>
  </si>
  <si>
    <t>WSP_01f_m67_001.xlsx_RoiSetAuto-1.zip Distance px</t>
  </si>
  <si>
    <t>WSP_01f_m67_001.xlsx_RoiSetAuto-10.zip Distance px</t>
  </si>
  <si>
    <t>WSP_01f_m67_001.xlsx_RoiSetAuto-11.zip Distance px</t>
  </si>
  <si>
    <t>WSP_01f_m67_001.xlsx_RoiSetAuto-13.zip Distance px</t>
  </si>
  <si>
    <t>WSP_01f_m67_001.xlsx_RoiSetAuto-14.zip Distance px</t>
  </si>
  <si>
    <t>WSP_01f_m67_001.xlsx_RoiSetAuto-15.zip Distance px</t>
  </si>
  <si>
    <t>WSP_01f_m67_001.xlsx_RoiSetAuto-16.zip Distance px</t>
  </si>
  <si>
    <t>WSP_01f_m67_001.xlsx_RoiSetAuto-19.zip Distance px</t>
  </si>
  <si>
    <t>WSP_01f_m67_001.xlsx_RoiSetAuto-2.zip Distance px</t>
  </si>
  <si>
    <t>WSP_01f_m67_001.xlsx_RoiSetAuto-20.zip Distance px</t>
  </si>
  <si>
    <t>WSP_01f_m67_001.xlsx_RoiSetAuto-21.zip Distance px</t>
  </si>
  <si>
    <t>WSP_01f_m67_001.xlsx_RoiSetAuto-22.zip Distance px</t>
  </si>
  <si>
    <t>WSP_01f_m67_001.xlsx_RoiSetAuto-23.zip Distance px</t>
  </si>
  <si>
    <t>WSP_01f_m67_001.xlsx_RoiSetAuto-24.zip Distance px</t>
  </si>
  <si>
    <t>WSP_01f_m67_001.xlsx_RoiSetAuto-25.zip Distance px</t>
  </si>
  <si>
    <t>WSP_01f_m67_001.xlsx_RoiSetAuto-27.zip Distance px</t>
  </si>
  <si>
    <t>WSP_01f_m67_001.xlsx_RoiSetAuto-3.zip Distance px</t>
  </si>
  <si>
    <t>WSP_01f_m67_001.xlsx_RoiSetAuto-31.zip Distance px</t>
  </si>
  <si>
    <t>WSP_01f_m67_001.xlsx_RoiSetAuto-5.zip Distance px</t>
  </si>
  <si>
    <t>WSP_01f_m67_001.xlsx_RoiSetAuto-7.zip Distance px</t>
  </si>
  <si>
    <t>WSP_01f_m67_001.xlsx_RoiSetAuto-8.zip Distance px</t>
  </si>
  <si>
    <t>WSP_01f_m67_001.xlsx_RoiSetAuto-9.zip Distance px</t>
  </si>
  <si>
    <t>WSP_01f_m67_002.xlsx_RoiSetAuto-1.zip Distance px</t>
  </si>
  <si>
    <t>WSP_01f_m67_002.xlsx_RoiSetAuto-11.zip Distance px</t>
  </si>
  <si>
    <t>WSP_01f_m67_002.xlsx_RoiSetAuto-12.zip Distance px</t>
  </si>
  <si>
    <t>WSP_01f_m67_002.xlsx_RoiSetAuto-13.zip Distance px</t>
  </si>
  <si>
    <t>WSP_01f_m67_002.xlsx_RoiSetAuto-14.zip Distance px</t>
  </si>
  <si>
    <t>WSP_01f_m67_002.xlsx_RoiSetAuto-15.zip Distance px</t>
  </si>
  <si>
    <t>WSP_01f_m67_002.xlsx_RoiSetAuto-16.zip Distance px</t>
  </si>
  <si>
    <t>WSP_01f_m67_002.xlsx_RoiSetAuto-17.zip Distance px</t>
  </si>
  <si>
    <t>WSP_01f_m67_002.xlsx_RoiSetAuto-18.zip Distance px</t>
  </si>
  <si>
    <t>WSP_01f_m67_002.xlsx_RoiSetAuto-20.zip Distance px</t>
  </si>
  <si>
    <t>WSP_01f_m67_002.xlsx_RoiSetAuto-23.zip Distance px</t>
  </si>
  <si>
    <t>WSP_01f_m67_002.xlsx_RoiSetAuto-24.zip Distance px</t>
  </si>
  <si>
    <t>WSP_01f_m67_002.xlsx_RoiSetAuto-25.zip Distance px</t>
  </si>
  <si>
    <t>WSP_01f_m67_002.xlsx_RoiSetAuto-27.zip Distance px</t>
  </si>
  <si>
    <t>WSP_01f_m67_002.xlsx_RoiSetAuto-28.zip Distance px</t>
  </si>
  <si>
    <t>WSP_01f_m67_002.xlsx_RoiSetAuto-29.zip Distance px</t>
  </si>
  <si>
    <t>WSP_01f_m67_002.xlsx_RoiSetAuto-3.zip Distance px</t>
  </si>
  <si>
    <t>WSP_01f_m67_002.xlsx_RoiSetAuto-4.zip Distance px</t>
  </si>
  <si>
    <t>WSP_01f_m67_002.xlsx_RoiSetAuto-5.zip Distance px</t>
  </si>
  <si>
    <t>WSP_01f_m67_002.xlsx_RoiSetAuto-6.zip Distance px</t>
  </si>
  <si>
    <t>WSP_01f_m67_002.xlsx_RoiSetAuto-7.zip Distance px</t>
  </si>
  <si>
    <t>WSP_01f_m67_002.xlsx_RoiSetAuto-8.zip Distance px</t>
  </si>
  <si>
    <t>WSP_01f_m67_002.xlsx_RoiSetAuto-9.zip Distance px</t>
  </si>
  <si>
    <t>WSP_03f_m67_001.xlsx_RoiSetAuto-1.zip Distance px</t>
  </si>
  <si>
    <t>WSP_03f_m67_001.xlsx_RoiSetAuto-10.zip Distance px</t>
  </si>
  <si>
    <t>WSP_03f_m67_001.xlsx_RoiSetAuto-12.zip Distance px</t>
  </si>
  <si>
    <t>WSP_03f_m67_001.xlsx_RoiSetAuto-13.zip Distance px</t>
  </si>
  <si>
    <t>WSP_03f_m67_001.xlsx_RoiSetAuto-14.zip Distance px</t>
  </si>
  <si>
    <t>WSP_03f_m67_001.xlsx_RoiSetAuto-15.zip Distance px</t>
  </si>
  <si>
    <t>WSP_03f_m67_001.xlsx_RoiSetAuto-17.zip Distance px</t>
  </si>
  <si>
    <t>WSP_03f_m67_001.xlsx_RoiSetAuto-18.zip Distance px</t>
  </si>
  <si>
    <t>WSP_03f_m67_001.xlsx_RoiSetAuto-19.zip Distance px</t>
  </si>
  <si>
    <t>WSP_03f_m67_001.xlsx_RoiSetAuto-2.zip Distance px</t>
  </si>
  <si>
    <t>WSP_03f_m67_001.xlsx_RoiSetAuto-20.zip Distance px</t>
  </si>
  <si>
    <t>WSP_03f_m67_001.xlsx_RoiSetAuto-22.zip Distance px</t>
  </si>
  <si>
    <t>WSP_03f_m67_001.xlsx_RoiSetAuto-23.zip Distance px</t>
  </si>
  <si>
    <t>WSP_03f_m67_001.xlsx_RoiSetAuto-24.zip Distance px</t>
  </si>
  <si>
    <t>WSP_03f_m67_001.xlsx_RoiSetAuto-25.zip Distance px</t>
  </si>
  <si>
    <t>WSP_03f_m67_001.xlsx_RoiSetAuto-26.zip Distance px</t>
  </si>
  <si>
    <t>WSP_03f_m67_001.xlsx_RoiSetAuto-27.zip Distance px</t>
  </si>
  <si>
    <t>WSP_03f_m67_001.xlsx_RoiSetAuto-28.zip Distance px</t>
  </si>
  <si>
    <t>WSP_03f_m67_001.xlsx_RoiSetAuto-29.zip Distance px</t>
  </si>
  <si>
    <t>WSP_03f_m67_001.xlsx_RoiSetAuto-3.zip Distance px</t>
  </si>
  <si>
    <t>WSP_03f_m67_001.xlsx_RoiSetAuto-30.zip Distance px</t>
  </si>
  <si>
    <t>WSP_03f_m67_001.xlsx_RoiSetAuto-31.zip Distance px</t>
  </si>
  <si>
    <t>WSP_03f_m67_001.xlsx_RoiSetAuto-32.zip Distance px</t>
  </si>
  <si>
    <t>WSP_03f_m67_001.xlsx_RoiSetAuto-33.zip Distance px</t>
  </si>
  <si>
    <t>WSP_03f_m67_001.xlsx_RoiSetAuto-34.zip Distance px</t>
  </si>
  <si>
    <t>WSP_03f_m67_001.xlsx_RoiSetAuto-35.zip Distance px</t>
  </si>
  <si>
    <t>WSP_03f_m67_001.xlsx_RoiSetAuto-36.zip Distance px</t>
  </si>
  <si>
    <t>WSP_03f_m67_001.xlsx_RoiSetAuto-37.zip Distance px</t>
  </si>
  <si>
    <t>WSP_03f_m67_001.xlsx_RoiSetAuto-38.zip Distance px</t>
  </si>
  <si>
    <t>WSP_03f_m67_001.xlsx_RoiSetAuto-39.zip Distance px</t>
  </si>
  <si>
    <t>WSP_03f_m67_001.xlsx_RoiSetAuto-4.zip Distance px</t>
  </si>
  <si>
    <t>WSP_03f_m67_001.xlsx_RoiSetAuto-40.zip Distance px</t>
  </si>
  <si>
    <t>WSP_03f_m67_001.xlsx_RoiSetAuto-41.zip Distance px</t>
  </si>
  <si>
    <t>WSP_03f_m67_001.xlsx_RoiSetAuto-42.zip Distance px</t>
  </si>
  <si>
    <t>WSP_03f_m67_001.xlsx_RoiSetAuto-43.zip Distance px</t>
  </si>
  <si>
    <t>WSP_03f_m67_001.xlsx_RoiSetAuto-44.zip Distance px</t>
  </si>
  <si>
    <t>WSP_03f_m67_001.xlsx_RoiSetAuto-45.zip Distance px</t>
  </si>
  <si>
    <t>WSP_03f_m67_001.xlsx_RoiSetAuto-46.zip Distance px</t>
  </si>
  <si>
    <t>WSP_03f_m67_001.xlsx_RoiSetAuto-47.zip Distance px</t>
  </si>
  <si>
    <t>WSP_03f_m67_001.xlsx_RoiSetAuto-48.zip Distance px</t>
  </si>
  <si>
    <t>WSP_03f_m67_001.xlsx_RoiSetAuto-49.zip Distance px</t>
  </si>
  <si>
    <t>WSP_03f_m67_001.xlsx_RoiSetAuto-5.zip Distance px</t>
  </si>
  <si>
    <t>WSP_03f_m67_001.xlsx_RoiSetAuto-50.zip Distance px</t>
  </si>
  <si>
    <t>WSP_03f_m67_001.xlsx_RoiSetAuto-51.zip Distance px</t>
  </si>
  <si>
    <t>WSP_03f_m67_001.xlsx_RoiSetAuto-52.zip Distance px</t>
  </si>
  <si>
    <t>WSP_03f_m67_001.xlsx_RoiSetAuto-53.zip Distance px</t>
  </si>
  <si>
    <t>WSP_03f_m67_001.xlsx_RoiSetAuto-54.zip Distance px</t>
  </si>
  <si>
    <t>WSP_03f_m67_001.xlsx_RoiSetAuto-55.zip Distance px</t>
  </si>
  <si>
    <t>WSP_03f_m67_001.xlsx_RoiSetAuto-56.zip Distance px</t>
  </si>
  <si>
    <t>WSP_03f_m67_001.xlsx_RoiSetAuto-57.zip Distance px</t>
  </si>
  <si>
    <t>WSP_03f_m67_001.xlsx_RoiSetAuto-58.zip Distance px</t>
  </si>
  <si>
    <t>WSP_03f_m67_001.xlsx_RoiSetAuto-59.zip Distance px</t>
  </si>
  <si>
    <t>WSP_03f_m67_001.xlsx_RoiSetAuto-6.zip Distance px</t>
  </si>
  <si>
    <t>WSP_03f_m67_001.xlsx_RoiSetAuto-7.zip Distance px</t>
  </si>
  <si>
    <t>WSP_03f_m67_001.xlsx_RoiSetAuto-9.zip Distance px</t>
  </si>
  <si>
    <t>WSP_03f_m67_002.xlsx_RoiSetAuto-1.zip Distance px</t>
  </si>
  <si>
    <t>WSP_03f_m67_002.xlsx_RoiSetAuto-10.zip Distance px</t>
  </si>
  <si>
    <t>WSP_03f_m67_002.xlsx_RoiSetAuto-11.zip Distance px</t>
  </si>
  <si>
    <t>WSP_03f_m67_002.xlsx_RoiSetAuto-12.zip Distance px</t>
  </si>
  <si>
    <t>WSP_03f_m67_002.xlsx_RoiSetAuto-13.zip Distance px</t>
  </si>
  <si>
    <t>WSP_03f_m67_002.xlsx_RoiSetAuto-14.zip Distance px</t>
  </si>
  <si>
    <t>WSP_03f_m67_002.xlsx_RoiSetAuto-15.zip Distance px</t>
  </si>
  <si>
    <t>WSP_03f_m67_002.xlsx_RoiSetAuto-16.zip Distance px</t>
  </si>
  <si>
    <t>WSP_03f_m67_002.xlsx_RoiSetAuto-17.zip Distance px</t>
  </si>
  <si>
    <t>WSP_03f_m67_002.xlsx_RoiSetAuto-18.zip Distance px</t>
  </si>
  <si>
    <t>WSP_03f_m67_002.xlsx_RoiSetAuto-19.zip Distance px</t>
  </si>
  <si>
    <t>WSP_03f_m67_002.xlsx_RoiSetAuto-2.zip Distance px</t>
  </si>
  <si>
    <t>WSP_03f_m67_002.xlsx_RoiSetAuto-20.zip Distance px</t>
  </si>
  <si>
    <t>WSP_03f_m67_002.xlsx_RoiSetAuto-21.zip Distance px</t>
  </si>
  <si>
    <t>WSP_03f_m67_002.xlsx_RoiSetAuto-22.zip Distance px</t>
  </si>
  <si>
    <t>WSP_03f_m67_002.xlsx_RoiSetAuto-23.zip Distance px</t>
  </si>
  <si>
    <t>WSP_03f_m67_002.xlsx_RoiSetAuto-24.zip Distance px</t>
  </si>
  <si>
    <t>WSP_03f_m67_002.xlsx_RoiSetAuto-3.zip Distance px</t>
  </si>
  <si>
    <t>WSP_03f_m67_002.xlsx_RoiSetAuto-4.zip Distance px</t>
  </si>
  <si>
    <t>WSP_03f_m67_002.xlsx_RoiSetAuto-5.zip Distance px</t>
  </si>
  <si>
    <t>WSP_03f_m67_002.xlsx_RoiSetAuto-6.zip Distance px</t>
  </si>
  <si>
    <t>WSP_03f_m67_002.xlsx_RoiSetAuto-7.zip Distance px</t>
  </si>
  <si>
    <t>WSP_03f_m67_002.xlsx_RoiSetAuto-8.zip Distance px</t>
  </si>
  <si>
    <t>WSP_03f_m67_002.xlsx_RoiSetAuto-9.zip Distance px</t>
  </si>
  <si>
    <t>WSP_03f_m67_003.xlsx_RoiSetAuto-1.zip Distance px</t>
  </si>
  <si>
    <t>WSP_03f_m67_003.xlsx_RoiSetAuto-12.zip Distance px</t>
  </si>
  <si>
    <t>WSP_03f_m67_003.xlsx_RoiSetAuto-14.zip Distance px</t>
  </si>
  <si>
    <t>WSP_03f_m67_003.xlsx_RoiSetAuto-19.zip Distance px</t>
  </si>
  <si>
    <t>WSP_03f_m67_003.xlsx_RoiSetAuto-20.zip Distance px</t>
  </si>
  <si>
    <t>WSP_03f_m67_003.xlsx_RoiSetAuto-23.zip Distance px</t>
  </si>
  <si>
    <t>WSP_03f_m67_003.xlsx_RoiSetAuto-25.zip Distance px</t>
  </si>
  <si>
    <t>WSP_03f_m67_003.xlsx_RoiSetAuto-35.zip Distance px</t>
  </si>
  <si>
    <t>WSP_03f_m67_003.xlsx_RoiSetAuto-36.zip Distance px</t>
  </si>
  <si>
    <t>WSP_03f_m67_003.xlsx_RoiSetAuto-37.zip Distance px</t>
  </si>
  <si>
    <t>WSP_03f_m67_003.xlsx_RoiSetAuto-39.zip Distance px</t>
  </si>
  <si>
    <t>WSP_03f_m67_003.xlsx_RoiSetAuto-43.zip Distance px</t>
  </si>
  <si>
    <t>WSP_03f_m67_003.xlsx_RoiSetAuto-5.zip Distance px</t>
  </si>
  <si>
    <t>WSP_03f_m67_003.xlsx_RoiSetAuto-52.zip Distance px</t>
  </si>
  <si>
    <t>WSP_03f_m67_003.xlsx_RoiSetAuto-54.zip Distance px</t>
  </si>
  <si>
    <t>WSP_03f_m67_003.xlsx_RoiSetAuto-6.zip Distance px</t>
  </si>
  <si>
    <t>WSP_03f_m67_003.xlsx_RoiSetAuto-9.zip Distance px</t>
  </si>
  <si>
    <t>WSP_04f_m67_001.xlsx_RoiSetAuto-12.zip Distance px</t>
  </si>
  <si>
    <t>WSP_04f_m67_001.xlsx_RoiSetAuto-14.zip Distance px</t>
  </si>
  <si>
    <t>WSP_04f_m67_001.xlsx_RoiSetAuto-16.zip Distance px</t>
  </si>
  <si>
    <t>WSP_04f_m67_001.xlsx_RoiSetAuto-18.zip Distance px</t>
  </si>
  <si>
    <t>WSP_04f_m67_001.xlsx_RoiSetAuto-2.zip Distance px</t>
  </si>
  <si>
    <t>WSP_04f_m67_001.xlsx_RoiSetAuto-20.zip Distance px</t>
  </si>
  <si>
    <t>WSP_04f_m67_001.xlsx_RoiSetAuto-21.zip Distance px</t>
  </si>
  <si>
    <t>WSP_04f_m67_001.xlsx_RoiSetAuto-22.zip Distance px</t>
  </si>
  <si>
    <t>WSP_04f_m67_001.xlsx_RoiSetAuto-24.zip Distance px</t>
  </si>
  <si>
    <t>WSP_04f_m67_001.xlsx_RoiSetAuto-25.zip Distance px</t>
  </si>
  <si>
    <t>WSP_04f_m67_001.xlsx_RoiSetAuto-26.zip Distance px</t>
  </si>
  <si>
    <t>WSP_04f_m67_001.xlsx_RoiSetAuto-27.zip Distance px</t>
  </si>
  <si>
    <t>WSP_04f_m67_001.xlsx_RoiSetAuto-28.zip Distance px</t>
  </si>
  <si>
    <t>WSP_04f_m67_001.xlsx_RoiSetAuto-3.zip Distance px</t>
  </si>
  <si>
    <t>WSP_04f_m67_001.xlsx_RoiSetAuto-35.zip Distance px</t>
  </si>
  <si>
    <t>WSP_04f_m67_001.xlsx_RoiSetAuto-4.zip Distance px</t>
  </si>
  <si>
    <t>WSP_04f_m67_001.xlsx_RoiSetAuto-41.zip Distance px</t>
  </si>
  <si>
    <t>WSP_04f_m67_001.xlsx_RoiSetAuto-42.zip Distance px</t>
  </si>
  <si>
    <t>WSP_04f_m67_001.xlsx_RoiSetAuto-5.zip Distance px</t>
  </si>
  <si>
    <t>WSP_04f_m67_001.xlsx_RoiSetAuto-6.zip Distance px</t>
  </si>
  <si>
    <t>WSP_04f_m67_001.xlsx_RoiSetAuto-7.zip Distance px</t>
  </si>
  <si>
    <t>WSP_04f_m67_001.xlsx_RoiSetAuto-8.zip Distance px</t>
  </si>
  <si>
    <t>WSP_04f_m67_002.xlsx_RoiSetAuto-1.zip Distance px</t>
  </si>
  <si>
    <t>WSP_04f_m67_002.xlsx_RoiSetAuto-10.zip Distance px</t>
  </si>
  <si>
    <t>WSP_04f_m67_002.xlsx_RoiSetAuto-2.zip Distance px</t>
  </si>
  <si>
    <t>WSP_04f_m67_002.xlsx_RoiSetAuto-7.zip Distance px</t>
  </si>
  <si>
    <t>WSP_04f_m67_002.xlsx_RoiSetAuto-8.zip Distance px</t>
  </si>
  <si>
    <t>WSP_04f_m67_003.xlsx_RoiSetAuto-1.zip Distance px</t>
  </si>
  <si>
    <t>WSP_04f_m67_003.xlsx_RoiSetAuto-10.zip Distance px</t>
  </si>
  <si>
    <t>WSP_04f_m67_003.xlsx_RoiSetAuto-11.zip Distance px</t>
  </si>
  <si>
    <t>WSP_04f_m67_003.xlsx_RoiSetAuto-13.zip Distance px</t>
  </si>
  <si>
    <t>WSP_04f_m67_003.xlsx_RoiSetAuto-14.zip Distance px</t>
  </si>
  <si>
    <t>WSP_04f_m67_003.xlsx_RoiSetAuto-15.zip Distance px</t>
  </si>
  <si>
    <t>WSP_04f_m67_003.xlsx_RoiSetAuto-17.zip Distance px</t>
  </si>
  <si>
    <t>WSP_04f_m67_003.xlsx_RoiSetAuto-18.zip Distance px</t>
  </si>
  <si>
    <t>WSP_04f_m67_003.xlsx_RoiSetAuto-19.zip Distance px</t>
  </si>
  <si>
    <t>WSP_04f_m67_003.xlsx_RoiSetAuto-2.zip Distance px</t>
  </si>
  <si>
    <t>WSP_04f_m67_003.xlsx_RoiSetAuto-20.zip Distance px</t>
  </si>
  <si>
    <t>WSP_04f_m67_003.xlsx_RoiSetAuto-21.zip Distance px</t>
  </si>
  <si>
    <t>WSP_04f_m67_003.xlsx_RoiSetAuto-23.zip Distance px</t>
  </si>
  <si>
    <t>WSP_04f_m67_003.xlsx_RoiSetAuto-24.zip Distance px</t>
  </si>
  <si>
    <t>WSP_04f_m67_003.xlsx_RoiSetAuto-25.zip Distance px</t>
  </si>
  <si>
    <t>WSP_04f_m67_003.xlsx_RoiSetAuto-27.zip Distance px</t>
  </si>
  <si>
    <t>WSP_04f_m67_003.xlsx_RoiSetAuto-28.zip Distance px</t>
  </si>
  <si>
    <t>WSP_04f_m67_003.xlsx_RoiSetAuto-29.zip Distance px</t>
  </si>
  <si>
    <t>WSP_04f_m67_003.xlsx_RoiSetAuto-3.zip Distance px</t>
  </si>
  <si>
    <t>WSP_04f_m67_003.xlsx_RoiSetAuto-30.zip Distance px</t>
  </si>
  <si>
    <t>WSP_04f_m67_003.xlsx_RoiSetAuto-4.zip Distance px</t>
  </si>
  <si>
    <t>WSP_04f_m67_003.xlsx_RoiSetAuto-5.zip Distance px</t>
  </si>
  <si>
    <t>WSP_04f_m67_003.xlsx_RoiSetAuto-6.zip Distance px</t>
  </si>
  <si>
    <t>WSP_04f_m67_003.xlsx_RoiSetAuto-7.zip Distance px</t>
  </si>
  <si>
    <t>WSP_04f_m67_003.xlsx_RoiSetAuto-8.zip Distance px</t>
  </si>
  <si>
    <t>WSP_04f_m67_003.xlsx_RoiSetAuto-9.zip Distance px</t>
  </si>
  <si>
    <t>WSP_05f_m67_001.xlsx_RoiSetAuto-1.zip Distance px</t>
  </si>
  <si>
    <t>WSP_05f_m67_001.xlsx_RoiSetAuto-10.zip Distance px</t>
  </si>
  <si>
    <t>WSP_05f_m67_001.xlsx_RoiSetAuto-11.zip Distance px</t>
  </si>
  <si>
    <t>WSP_05f_m67_001.xlsx_RoiSetAuto-12.zip Distance px</t>
  </si>
  <si>
    <t>WSP_05f_m67_001.xlsx_RoiSetAuto-13.zip Distance px</t>
  </si>
  <si>
    <t>WSP_05f_m67_001.xlsx_RoiSetAuto-16.zip Distance px</t>
  </si>
  <si>
    <t>WSP_05f_m67_001.xlsx_RoiSetAuto-17.zip Distance px</t>
  </si>
  <si>
    <t>WSP_05f_m67_001.xlsx_RoiSetAuto-18.zip Distance px</t>
  </si>
  <si>
    <t>WSP_05f_m67_001.xlsx_RoiSetAuto-19.zip Distance px</t>
  </si>
  <si>
    <t>WSP_05f_m67_001.xlsx_RoiSetAuto-2.zip Distance px</t>
  </si>
  <si>
    <t>WSP_05f_m67_001.xlsx_RoiSetAuto-20.zip Distance px</t>
  </si>
  <si>
    <t>WSP_05f_m67_001.xlsx_RoiSetAuto-21.zip Distance px</t>
  </si>
  <si>
    <t>WSP_05f_m67_001.xlsx_RoiSetAuto-22.zip Distance px</t>
  </si>
  <si>
    <t>WSP_05f_m67_001.xlsx_RoiSetAuto-23.zip Distance px</t>
  </si>
  <si>
    <t>WSP_05f_m67_001.xlsx_RoiSetAuto-24.zip Distance px</t>
  </si>
  <si>
    <t>WSP_05f_m67_001.xlsx_RoiSetAuto-25.zip Distance px</t>
  </si>
  <si>
    <t>WSP_05f_m67_001.xlsx_RoiSetAuto-26.zip Distance px</t>
  </si>
  <si>
    <t>WSP_05f_m67_001.xlsx_RoiSetAuto-27.zip Distance px</t>
  </si>
  <si>
    <t>WSP_05f_m67_001.xlsx_RoiSetAuto-29.zip Distance px</t>
  </si>
  <si>
    <t>WSP_05f_m67_001.xlsx_RoiSetAuto-3.zip Distance px</t>
  </si>
  <si>
    <t>WSP_05f_m67_001.xlsx_RoiSetAuto-30.zip Distance px</t>
  </si>
  <si>
    <t>WSP_05f_m67_001.xlsx_RoiSetAuto-32.zip Distance px</t>
  </si>
  <si>
    <t>WSP_05f_m67_001.xlsx_RoiSetAuto-33.zip Distance px</t>
  </si>
  <si>
    <t>WSP_05f_m67_001.xlsx_RoiSetAuto-34.zip Distance px</t>
  </si>
  <si>
    <t>WSP_05f_m67_001.xlsx_RoiSetAuto-35.zip Distance px</t>
  </si>
  <si>
    <t>WSP_05f_m67_001.xlsx_RoiSetAuto-36.zip Distance px</t>
  </si>
  <si>
    <t>WSP_05f_m67_001.xlsx_RoiSetAuto-37.zip Distance px</t>
  </si>
  <si>
    <t>WSP_05f_m67_001.xlsx_RoiSetAuto-38.zip Distance px</t>
  </si>
  <si>
    <t>WSP_05f_m67_001.xlsx_RoiSetAuto-39.zip Distance px</t>
  </si>
  <si>
    <t>WSP_05f_m67_001.xlsx_RoiSetAuto-40.zip Distance px</t>
  </si>
  <si>
    <t>WSP_05f_m67_001.xlsx_RoiSetAuto-41.zip Distance px</t>
  </si>
  <si>
    <t>WSP_05f_m67_001.xlsx_RoiSetAuto-42.zip Distance px</t>
  </si>
  <si>
    <t>WSP_05f_m67_001.xlsx_RoiSetAuto-43.zip Distance px</t>
  </si>
  <si>
    <t>WSP_05f_m67_001.xlsx_RoiSetAuto-44.zip Distance px</t>
  </si>
  <si>
    <t>WSP_05f_m67_001.xlsx_RoiSetAuto-45.zip Distance px</t>
  </si>
  <si>
    <t>WSP_05f_m67_001.xlsx_RoiSetAuto-46.zip Distance px</t>
  </si>
  <si>
    <t>WSP_05f_m67_001.xlsx_RoiSetAuto-47.zip Distance px</t>
  </si>
  <si>
    <t>WSP_05f_m67_001.xlsx_RoiSetAuto-48.zip Distance px</t>
  </si>
  <si>
    <t>WSP_05f_m67_001.xlsx_RoiSetAuto-49.zip Distance px</t>
  </si>
  <si>
    <t>WSP_05f_m67_001.xlsx_RoiSetAuto-5.zip Distance px</t>
  </si>
  <si>
    <t>WSP_05f_m67_001.xlsx_RoiSetAuto-50.zip Distance px</t>
  </si>
  <si>
    <t>WSP_05f_m67_001.xlsx_RoiSetAuto-51.zip Distance px</t>
  </si>
  <si>
    <t>WSP_05f_m67_001.xlsx_RoiSetAuto-52.zip Distance px</t>
  </si>
  <si>
    <t>WSP_05f_m67_001.xlsx_RoiSetAuto-54.zip Distance px</t>
  </si>
  <si>
    <t>WSP_05f_m67_001.xlsx_RoiSetAuto-55.zip Distance px</t>
  </si>
  <si>
    <t>WSP_05f_m67_001.xlsx_RoiSetAuto-56.zip Distance px</t>
  </si>
  <si>
    <t>WSP_05f_m67_001.xlsx_RoiSetAuto-57.zip Distance px</t>
  </si>
  <si>
    <t>WSP_05f_m67_001.xlsx_RoiSetAuto-6.zip Distance px</t>
  </si>
  <si>
    <t>WSP_05f_m67_001.xlsx_RoiSetAuto-8.zip Distance px</t>
  </si>
  <si>
    <t>WSP_05f_m67_001.xlsx_RoiSetAuto-9.zip Distance px</t>
  </si>
  <si>
    <t>WSP_05f_m67_002.xlsx_RoiSetAuto-10.zip Distance px</t>
  </si>
  <si>
    <t>WSP_05f_m67_002.xlsx_RoiSetAuto-11.zip Distance px</t>
  </si>
  <si>
    <t>WSP_05f_m67_002.xlsx_RoiSetAuto-13.zip Distance px</t>
  </si>
  <si>
    <t>WSP_05f_m67_002.xlsx_RoiSetAuto-14.zip Distance px</t>
  </si>
  <si>
    <t>WSP_05f_m67_002.xlsx_RoiSetAuto-15.zip Distance px</t>
  </si>
  <si>
    <t>WSP_05f_m67_002.xlsx_RoiSetAuto-16.zip Distance px</t>
  </si>
  <si>
    <t>WSP_05f_m67_002.xlsx_RoiSetAuto-18.zip Distance px</t>
  </si>
  <si>
    <t>WSP_05f_m67_002.xlsx_RoiSetAuto-19.zip Distance px</t>
  </si>
  <si>
    <t>WSP_05f_m67_002.xlsx_RoiSetAuto-2.zip Distance px</t>
  </si>
  <si>
    <t>WSP_05f_m67_002.xlsx_RoiSetAuto-20.zip Distance px</t>
  </si>
  <si>
    <t>WSP_05f_m67_002.xlsx_RoiSetAuto-3.zip Distance px</t>
  </si>
  <si>
    <t>WSP_05f_m67_002.xlsx_RoiSetAuto-5.zip Distance px</t>
  </si>
  <si>
    <t>WSP_05f_m67_002.xlsx_RoiSetAuto-6.zip Distance px</t>
  </si>
  <si>
    <t>WSP_05f_m67_002.xlsx_RoiSetAuto-7.zip Distance px</t>
  </si>
  <si>
    <t>WSP_05f_m67_002.xlsx_RoiSetAuto-9.zip Distance px</t>
  </si>
  <si>
    <t>WSP_06f_m67_001.xlsx_RoiSetAuto-1.zip Distance px</t>
  </si>
  <si>
    <t>WSP_06f_m67_001.xlsx_RoiSetAuto-10.zip Distance px</t>
  </si>
  <si>
    <t>WSP_06f_m67_001.xlsx_RoiSetAuto-11.zip Distance px</t>
  </si>
  <si>
    <t>WSP_06f_m67_001.xlsx_RoiSetAuto-12.zip Distance px</t>
  </si>
  <si>
    <t>WSP_06f_m67_001.xlsx_RoiSetAuto-13.zip Distance px</t>
  </si>
  <si>
    <t>WSP_06f_m67_001.xlsx_RoiSetAuto-14.zip Distance px</t>
  </si>
  <si>
    <t>WSP_06f_m67_001.xlsx_RoiSetAuto-15.zip Distance px</t>
  </si>
  <si>
    <t>WSP_06f_m67_001.xlsx_RoiSetAuto-16.zip Distance px</t>
  </si>
  <si>
    <t>WSP_06f_m67_001.xlsx_RoiSetAuto-17.zip Distance px</t>
  </si>
  <si>
    <t>WSP_06f_m67_001.xlsx_RoiSetAuto-18.zip Distance px</t>
  </si>
  <si>
    <t>WSP_06f_m67_001.xlsx_RoiSetAuto-19.zip Distance px</t>
  </si>
  <si>
    <t>WSP_06f_m67_001.xlsx_RoiSetAuto-2.zip Distance px</t>
  </si>
  <si>
    <t>WSP_06f_m67_001.xlsx_RoiSetAuto-20.zip Distance px</t>
  </si>
  <si>
    <t>WSP_06f_m67_001.xlsx_RoiSetAuto-21.zip Distance px</t>
  </si>
  <si>
    <t>WSP_06f_m67_001.xlsx_RoiSetAuto-22.zip Distance px</t>
  </si>
  <si>
    <t>WSP_06f_m67_001.xlsx_RoiSetAuto-23.zip Distance px</t>
  </si>
  <si>
    <t>WSP_06f_m67_001.xlsx_RoiSetAuto-24.zip Distance px</t>
  </si>
  <si>
    <t>WSP_06f_m67_001.xlsx_RoiSetAuto-25.zip Distance px</t>
  </si>
  <si>
    <t>WSP_06f_m67_001.xlsx_RoiSetAuto-26.zip Distance px</t>
  </si>
  <si>
    <t>WSP_06f_m67_001.xlsx_RoiSetAuto-27.zip Distance px</t>
  </si>
  <si>
    <t>WSP_06f_m67_001.xlsx_RoiSetAuto-28.zip Distance px</t>
  </si>
  <si>
    <t>WSP_06f_m67_001.xlsx_RoiSetAuto-29.zip Distance px</t>
  </si>
  <si>
    <t>WSP_06f_m67_001.xlsx_RoiSetAuto-30.zip Distance px</t>
  </si>
  <si>
    <t>WSP_06f_m67_001.xlsx_RoiSetAuto-31.zip Distance px</t>
  </si>
  <si>
    <t>WSP_06f_m67_001.xlsx_RoiSetAuto-32.zip Distance px</t>
  </si>
  <si>
    <t>WSP_06f_m67_001.xlsx_RoiSetAuto-33.zip Distance px</t>
  </si>
  <si>
    <t>WSP_06f_m67_001.xlsx_RoiSetAuto-34.zip Distance px</t>
  </si>
  <si>
    <t>WSP_06f_m67_001.xlsx_RoiSetAuto-35.zip Distance px</t>
  </si>
  <si>
    <t>WSP_06f_m67_001.xlsx_RoiSetAuto-36.zip Distance px</t>
  </si>
  <si>
    <t>WSP_06f_m67_001.xlsx_RoiSetAuto-37.zip Distance px</t>
  </si>
  <si>
    <t>WSP_06f_m67_001.xlsx_RoiSetAuto-38.zip Distance px</t>
  </si>
  <si>
    <t>WSP_06f_m67_001.xlsx_RoiSetAuto-39.zip Distance px</t>
  </si>
  <si>
    <t>WSP_06f_m67_001.xlsx_RoiSetAuto-4.zip Distance px</t>
  </si>
  <si>
    <t>WSP_06f_m67_001.xlsx_RoiSetAuto-40.zip Distance px</t>
  </si>
  <si>
    <t>WSP_06f_m67_001.xlsx_RoiSetAuto-41.zip Distance px</t>
  </si>
  <si>
    <t>WSP_06f_m67_001.xlsx_RoiSetAuto-42.zip Distance px</t>
  </si>
  <si>
    <t>WSP_06f_m67_001.xlsx_RoiSetAuto-43.zip Distance px</t>
  </si>
  <si>
    <t>WSP_06f_m67_001.xlsx_RoiSetAuto-44.zip Distance px</t>
  </si>
  <si>
    <t>WSP_06f_m67_001.xlsx_RoiSetAuto-45.zip Distance px</t>
  </si>
  <si>
    <t>WSP_06f_m67_001.xlsx_RoiSetAuto-46.zip Distance px</t>
  </si>
  <si>
    <t>WSP_06f_m67_001.xlsx_RoiSetAuto-47.zip Distance px</t>
  </si>
  <si>
    <t>WSP_06f_m67_001.xlsx_RoiSetAuto-48.zip Distance px</t>
  </si>
  <si>
    <t>WSP_06f_m67_001.xlsx_RoiSetAuto-49.zip Distance px</t>
  </si>
  <si>
    <t>WSP_06f_m67_001.xlsx_RoiSetAuto-5.zip Distance px</t>
  </si>
  <si>
    <t>WSP_06f_m67_001.xlsx_RoiSetAuto-50.zip Distance px</t>
  </si>
  <si>
    <t>WSP_06f_m67_001.xlsx_RoiSetAuto-51.zip Distance px</t>
  </si>
  <si>
    <t>WSP_06f_m67_001.xlsx_RoiSetAuto-52.zip Distance px</t>
  </si>
  <si>
    <t>WSP_06f_m67_001.xlsx_RoiSetAuto-53.zip Distance px</t>
  </si>
  <si>
    <t>WSP_06f_m67_001.xlsx_RoiSetAuto-54.zip Distance px</t>
  </si>
  <si>
    <t>WSP_06f_m67_001.xlsx_RoiSetAuto-55.zip Distance px</t>
  </si>
  <si>
    <t>WSP_06f_m67_001.xlsx_RoiSetAuto-56.zip Distance px</t>
  </si>
  <si>
    <t>WSP_06f_m67_001.xlsx_RoiSetAuto-57.zip Distance px</t>
  </si>
  <si>
    <t>WSP_06f_m67_001.xlsx_RoiSetAuto-58.zip Distance px</t>
  </si>
  <si>
    <t>WSP_06f_m67_001.xlsx_RoiSetAuto-59.zip Distance px</t>
  </si>
  <si>
    <t>WSP_06f_m67_001.xlsx_RoiSetAuto-6.zip Distance px</t>
  </si>
  <si>
    <t>WSP_06f_m67_001.xlsx_RoiSetAuto-60.zip Distance px</t>
  </si>
  <si>
    <t>WSP_06f_m67_001.xlsx_RoiSetAuto-7.zip Distance px</t>
  </si>
  <si>
    <t>WSP_06f_m67_001.xlsx_RoiSetAuto-8.zip Distance px</t>
  </si>
  <si>
    <t>WSP_06f_m67_001.xlsx_RoiSetAuto-9.zip Distance px</t>
  </si>
  <si>
    <t>WSP_06f_m67_002.xlsx_RoiSetAuto-10.zip Distance px</t>
  </si>
  <si>
    <t>WSP_06f_m67_002.xlsx_RoiSetAuto-100.zip Distance px</t>
  </si>
  <si>
    <t>WSP_06f_m67_002.xlsx_RoiSetAuto-101.zip Distance px</t>
  </si>
  <si>
    <t>WSP_06f_m67_002.xlsx_RoiSetAuto-102.zip Distance px</t>
  </si>
  <si>
    <t>WSP_06f_m67_002.xlsx_RoiSetAuto-103.zip Distance px</t>
  </si>
  <si>
    <t>WSP_06f_m67_002.xlsx_RoiSetAuto-104.zip Distance px</t>
  </si>
  <si>
    <t>WSP_06f_m67_002.xlsx_RoiSetAuto-105.zip Distance px</t>
  </si>
  <si>
    <t>WSP_06f_m67_002.xlsx_RoiSetAuto-106.zip Distance px</t>
  </si>
  <si>
    <t>WSP_06f_m67_002.xlsx_RoiSetAuto-107.zip Distance px</t>
  </si>
  <si>
    <t>WSP_06f_m67_002.xlsx_RoiSetAuto-11.zip Distance px</t>
  </si>
  <si>
    <t>WSP_06f_m67_002.xlsx_RoiSetAuto-12.zip Distance px</t>
  </si>
  <si>
    <t>WSP_06f_m67_002.xlsx_RoiSetAuto-13.zip Distance px</t>
  </si>
  <si>
    <t>WSP_06f_m67_002.xlsx_RoiSetAuto-14.zip Distance px</t>
  </si>
  <si>
    <t>WSP_06f_m67_002.xlsx_RoiSetAuto-15.zip Distance px</t>
  </si>
  <si>
    <t>WSP_06f_m67_002.xlsx_RoiSetAuto-16.zip Distance px</t>
  </si>
  <si>
    <t>WSP_06f_m67_002.xlsx_RoiSetAuto-17.zip Distance px</t>
  </si>
  <si>
    <t>WSP_06f_m67_002.xlsx_RoiSetAuto-18.zip Distance px</t>
  </si>
  <si>
    <t>WSP_06f_m67_002.xlsx_RoiSetAuto-19.zip Distance px</t>
  </si>
  <si>
    <t>WSP_06f_m67_002.xlsx_RoiSetAuto-2.zip Distance px</t>
  </si>
  <si>
    <t>WSP_06f_m67_002.xlsx_RoiSetAuto-21.zip Distance px</t>
  </si>
  <si>
    <t>WSP_06f_m67_002.xlsx_RoiSetAuto-22.zip Distance px</t>
  </si>
  <si>
    <t>WSP_06f_m67_002.xlsx_RoiSetAuto-23.zip Distance px</t>
  </si>
  <si>
    <t>WSP_06f_m67_002.xlsx_RoiSetAuto-24.zip Distance px</t>
  </si>
  <si>
    <t>WSP_06f_m67_002.xlsx_RoiSetAuto-25.zip Distance px</t>
  </si>
  <si>
    <t>WSP_06f_m67_002.xlsx_RoiSetAuto-26.zip Distance px</t>
  </si>
  <si>
    <t>WSP_06f_m67_002.xlsx_RoiSetAuto-27.zip Distance px</t>
  </si>
  <si>
    <t>WSP_06f_m67_002.xlsx_RoiSetAuto-28.zip Distance px</t>
  </si>
  <si>
    <t>WSP_06f_m67_002.xlsx_RoiSetAuto-29.zip Distance px</t>
  </si>
  <si>
    <t>WSP_06f_m67_002.xlsx_RoiSetAuto-30.zip Distance px</t>
  </si>
  <si>
    <t>WSP_06f_m67_002.xlsx_RoiSetAuto-31.zip Distance px</t>
  </si>
  <si>
    <t>WSP_06f_m67_002.xlsx_RoiSetAuto-32.zip Distance px</t>
  </si>
  <si>
    <t>WSP_06f_m67_002.xlsx_RoiSetAuto-33.zip Distance px</t>
  </si>
  <si>
    <t>WSP_06f_m67_002.xlsx_RoiSetAuto-35.zip Distance px</t>
  </si>
  <si>
    <t>WSP_06f_m67_002.xlsx_RoiSetAuto-36.zip Distance px</t>
  </si>
  <si>
    <t>WSP_06f_m67_002.xlsx_RoiSetAuto-37.zip Distance px</t>
  </si>
  <si>
    <t>WSP_06f_m67_002.xlsx_RoiSetAuto-38.zip Distance px</t>
  </si>
  <si>
    <t>WSP_06f_m67_002.xlsx_RoiSetAuto-39.zip Distance px</t>
  </si>
  <si>
    <t>WSP_06f_m67_002.xlsx_RoiSetAuto-4.zip Distance px</t>
  </si>
  <si>
    <t>WSP_06f_m67_002.xlsx_RoiSetAuto-40.zip Distance px</t>
  </si>
  <si>
    <t>WSP_06f_m67_002.xlsx_RoiSetAuto-41.zip Distance px</t>
  </si>
  <si>
    <t>WSP_06f_m67_002.xlsx_RoiSetAuto-42.zip Distance px</t>
  </si>
  <si>
    <t>WSP_06f_m67_002.xlsx_RoiSetAuto-43.zip Distance px</t>
  </si>
  <si>
    <t>WSP_06f_m67_002.xlsx_RoiSetAuto-44.zip Distance px</t>
  </si>
  <si>
    <t>WSP_06f_m67_002.xlsx_RoiSetAuto-45.zip Distance px</t>
  </si>
  <si>
    <t>WSP_06f_m67_002.xlsx_RoiSetAuto-46.zip Distance px</t>
  </si>
  <si>
    <t>WSP_06f_m67_002.xlsx_RoiSetAuto-47.zip Distance px</t>
  </si>
  <si>
    <t>WSP_06f_m67_002.xlsx_RoiSetAuto-48.zip Distance px</t>
  </si>
  <si>
    <t>WSP_06f_m67_002.xlsx_RoiSetAuto-49.zip Distance px</t>
  </si>
  <si>
    <t>WSP_06f_m67_002.xlsx_RoiSetAuto-50.zip Distance px</t>
  </si>
  <si>
    <t>WSP_06f_m67_002.xlsx_RoiSetAuto-51.zip Distance px</t>
  </si>
  <si>
    <t>WSP_06f_m67_002.xlsx_RoiSetAuto-52.zip Distance px</t>
  </si>
  <si>
    <t>WSP_06f_m67_002.xlsx_RoiSetAuto-55.zip Distance px</t>
  </si>
  <si>
    <t>WSP_06f_m67_002.xlsx_RoiSetAuto-56.zip Distance px</t>
  </si>
  <si>
    <t>WSP_06f_m67_002.xlsx_RoiSetAuto-57.zip Distance px</t>
  </si>
  <si>
    <t>WSP_06f_m67_002.xlsx_RoiSetAuto-59.zip Distance px</t>
  </si>
  <si>
    <t>WSP_06f_m67_002.xlsx_RoiSetAuto-6.zip Distance px</t>
  </si>
  <si>
    <t>WSP_06f_m67_002.xlsx_RoiSetAuto-60.zip Distance px</t>
  </si>
  <si>
    <t>WSP_06f_m67_002.xlsx_RoiSetAuto-61.zip Distance px</t>
  </si>
  <si>
    <t>WSP_06f_m67_002.xlsx_RoiSetAuto-62.zip Distance px</t>
  </si>
  <si>
    <t>WSP_06f_m67_002.xlsx_RoiSetAuto-64.zip Distance px</t>
  </si>
  <si>
    <t>WSP_06f_m67_002.xlsx_RoiSetAuto-65.zip Distance px</t>
  </si>
  <si>
    <t>WSP_06f_m67_002.xlsx_RoiSetAuto-66.zip Distance px</t>
  </si>
  <si>
    <t>WSP_06f_m67_002.xlsx_RoiSetAuto-67.zip Distance px</t>
  </si>
  <si>
    <t>WSP_06f_m67_002.xlsx_RoiSetAuto-68.zip Distance px</t>
  </si>
  <si>
    <t>WSP_06f_m67_002.xlsx_RoiSetAuto-69.zip Distance px</t>
  </si>
  <si>
    <t>WSP_06f_m67_002.xlsx_RoiSetAuto-7.zip Distance px</t>
  </si>
  <si>
    <t>WSP_06f_m67_002.xlsx_RoiSetAuto-70.zip Distance px</t>
  </si>
  <si>
    <t>WSP_06f_m67_002.xlsx_RoiSetAuto-71.zip Distance px</t>
  </si>
  <si>
    <t>WSP_06f_m67_002.xlsx_RoiSetAuto-72.zip Distance px</t>
  </si>
  <si>
    <t>WSP_06f_m67_002.xlsx_RoiSetAuto-73.zip Distance px</t>
  </si>
  <si>
    <t>WSP_06f_m67_002.xlsx_RoiSetAuto-74.zip Distance px</t>
  </si>
  <si>
    <t>WSP_06f_m67_002.xlsx_RoiSetAuto-75.zip Distance px</t>
  </si>
  <si>
    <t>WSP_06f_m67_002.xlsx_RoiSetAuto-77.zip Distance px</t>
  </si>
  <si>
    <t>WSP_06f_m67_002.xlsx_RoiSetAuto-78.zip Distance px</t>
  </si>
  <si>
    <t>WSP_06f_m67_002.xlsx_RoiSetAuto-79.zip Distance px</t>
  </si>
  <si>
    <t>WSP_06f_m67_002.xlsx_RoiSetAuto-8.zip Distance px</t>
  </si>
  <si>
    <t>WSP_06f_m67_002.xlsx_RoiSetAuto-80.zip Distance px</t>
  </si>
  <si>
    <t>WSP_06f_m67_002.xlsx_RoiSetAuto-81.zip Distance px</t>
  </si>
  <si>
    <t>WSP_06f_m67_002.xlsx_RoiSetAuto-82.zip Distance px</t>
  </si>
  <si>
    <t>WSP_06f_m67_002.xlsx_RoiSetAuto-83.zip Distance px</t>
  </si>
  <si>
    <t>WSP_06f_m67_002.xlsx_RoiSetAuto-84.zip Distance px</t>
  </si>
  <si>
    <t>WSP_06f_m67_002.xlsx_RoiSetAuto-85.zip Distance px</t>
  </si>
  <si>
    <t>WSP_06f_m67_002.xlsx_RoiSetAuto-86.zip Distance px</t>
  </si>
  <si>
    <t>WSP_06f_m67_002.xlsx_RoiSetAuto-87.zip Distance px</t>
  </si>
  <si>
    <t>WSP_06f_m67_002.xlsx_RoiSetAuto-88.zip Distance px</t>
  </si>
  <si>
    <t>WSP_06f_m67_002.xlsx_RoiSetAuto-89.zip Distance px</t>
  </si>
  <si>
    <t>WSP_06f_m67_002.xlsx_RoiSetAuto-90.zip Distance px</t>
  </si>
  <si>
    <t>WSP_06f_m67_002.xlsx_RoiSetAuto-91.zip Distance px</t>
  </si>
  <si>
    <t>WSP_06f_m67_002.xlsx_RoiSetAuto-92.zip Distance px</t>
  </si>
  <si>
    <t>WSP_06f_m67_002.xlsx_RoiSetAuto-93.zip Distance px</t>
  </si>
  <si>
    <t>WSP_06f_m67_002.xlsx_RoiSetAuto-95.zip Distance px</t>
  </si>
  <si>
    <t>WSP_06f_m67_002.xlsx_RoiSetAuto-96.zip Distance px</t>
  </si>
  <si>
    <t>WSP_06f_m67_002.xlsx_RoiSetAuto-97.zip Distance px</t>
  </si>
  <si>
    <t>WSP_06f_m67_002.xlsx_RoiSetAuto-98.zip Distance px</t>
  </si>
  <si>
    <t>WSP_06f_m67_002.xlsx_RoiSetAuto-99.zip Distance px</t>
  </si>
  <si>
    <t>WSP_07f_m67_001.xlsx_RoiSetAuto-1.zip Distance px</t>
  </si>
  <si>
    <t>WSP_07f_m67_001.xlsx_RoiSetAuto-10.zip Distance px</t>
  </si>
  <si>
    <t>WSP_07f_m67_001.xlsx_RoiSetAuto-11.zip Distance px</t>
  </si>
  <si>
    <t>WSP_07f_m67_001.xlsx_RoiSetAuto-12.zip Distance px</t>
  </si>
  <si>
    <t>WSP_07f_m67_001.xlsx_RoiSetAuto-13.zip Distance px</t>
  </si>
  <si>
    <t>WSP_07f_m67_001.xlsx_RoiSetAuto-14.zip Distance px</t>
  </si>
  <si>
    <t>WSP_07f_m67_001.xlsx_RoiSetAuto-15.zip Distance px</t>
  </si>
  <si>
    <t>WSP_07f_m67_001.xlsx_RoiSetAuto-16.zip Distance px</t>
  </si>
  <si>
    <t>WSP_07f_m67_001.xlsx_RoiSetAuto-17.zip Distance px</t>
  </si>
  <si>
    <t>WSP_07f_m67_001.xlsx_RoiSetAuto-18.zip Distance px</t>
  </si>
  <si>
    <t>WSP_07f_m67_001.xlsx_RoiSetAuto-19.zip Distance px</t>
  </si>
  <si>
    <t>WSP_07f_m67_001.xlsx_RoiSetAuto-2.zip Distance px</t>
  </si>
  <si>
    <t>WSP_07f_m67_001.xlsx_RoiSetAuto-20.zip Distance px</t>
  </si>
  <si>
    <t>WSP_07f_m67_001.xlsx_RoiSetAuto-21.zip Distance px</t>
  </si>
  <si>
    <t>WSP_07f_m67_001.xlsx_RoiSetAuto-22.zip Distance px</t>
  </si>
  <si>
    <t>WSP_07f_m67_001.xlsx_RoiSetAuto-23.zip Distance px</t>
  </si>
  <si>
    <t>WSP_07f_m67_001.xlsx_RoiSetAuto-24.zip Distance px</t>
  </si>
  <si>
    <t>WSP_07f_m67_001.xlsx_RoiSetAuto-25.zip Distance px</t>
  </si>
  <si>
    <t>WSP_07f_m67_001.xlsx_RoiSetAuto-26.zip Distance px</t>
  </si>
  <si>
    <t>WSP_07f_m67_001.xlsx_RoiSetAuto-27.zip Distance px</t>
  </si>
  <si>
    <t>WSP_07f_m67_001.xlsx_RoiSetAuto-28.zip Distance px</t>
  </si>
  <si>
    <t>WSP_07f_m67_001.xlsx_RoiSetAuto-29.zip Distance px</t>
  </si>
  <si>
    <t>WSP_07f_m67_001.xlsx_RoiSetAuto-30.zip Distance px</t>
  </si>
  <si>
    <t>WSP_07f_m67_001.xlsx_RoiSetAuto-31.zip Distance px</t>
  </si>
  <si>
    <t>WSP_07f_m67_001.xlsx_RoiSetAuto-32.zip Distance px</t>
  </si>
  <si>
    <t>WSP_07f_m67_001.xlsx_RoiSetAuto-34.zip Distance px</t>
  </si>
  <si>
    <t>WSP_07f_m67_001.xlsx_RoiSetAuto-35.zip Distance px</t>
  </si>
  <si>
    <t>WSP_07f_m67_001.xlsx_RoiSetAuto-36.zip Distance px</t>
  </si>
  <si>
    <t>WSP_07f_m67_001.xlsx_RoiSetAuto-37.zip Distance px</t>
  </si>
  <si>
    <t>WSP_07f_m67_001.xlsx_RoiSetAuto-38.zip Distance px</t>
  </si>
  <si>
    <t>WSP_07f_m67_001.xlsx_RoiSetAuto-39.zip Distance px</t>
  </si>
  <si>
    <t>WSP_07f_m67_001.xlsx_RoiSetAuto-40.zip Distance px</t>
  </si>
  <si>
    <t>WSP_07f_m67_001.xlsx_RoiSetAuto-41.zip Distance px</t>
  </si>
  <si>
    <t>WSP_07f_m67_001.xlsx_RoiSetAuto-42.zip Distance px</t>
  </si>
  <si>
    <t>WSP_07f_m67_001.xlsx_RoiSetAuto-43.zip Distance px</t>
  </si>
  <si>
    <t>WSP_07f_m67_001.xlsx_RoiSetAuto-44.zip Distance px</t>
  </si>
  <si>
    <t>WSP_07f_m67_001.xlsx_RoiSetAuto-46.zip Distance px</t>
  </si>
  <si>
    <t>WSP_07f_m67_001.xlsx_RoiSetAuto-47.zip Distance px</t>
  </si>
  <si>
    <t>WSP_07f_m67_001.xlsx_RoiSetAuto-48.zip Distance px</t>
  </si>
  <si>
    <t>WSP_07f_m67_001.xlsx_RoiSetAuto-49.zip Distance px</t>
  </si>
  <si>
    <t>WSP_07f_m67_001.xlsx_RoiSetAuto-5.zip Distance px</t>
  </si>
  <si>
    <t>WSP_07f_m67_001.xlsx_RoiSetAuto-50.zip Distance px</t>
  </si>
  <si>
    <t>WSP_07f_m67_001.xlsx_RoiSetAuto-51.zip Distance px</t>
  </si>
  <si>
    <t>WSP_07f_m67_001.xlsx_RoiSetAuto-53.zip Distance px</t>
  </si>
  <si>
    <t>WSP_07f_m67_001.xlsx_RoiSetAuto-54.zip Distance px</t>
  </si>
  <si>
    <t>WSP_07f_m67_001.xlsx_RoiSetAuto-55.zip Distance px</t>
  </si>
  <si>
    <t>WSP_07f_m67_001.xlsx_RoiSetAuto-56.zip Distance px</t>
  </si>
  <si>
    <t>WSP_07f_m67_001.xlsx_RoiSetAuto-57.zip Distance px</t>
  </si>
  <si>
    <t>WSP_07f_m67_001.xlsx_RoiSetAuto-6.zip Distance px</t>
  </si>
  <si>
    <t>WSP_07f_m67_001.xlsx_RoiSetAuto-7.zip Distance px</t>
  </si>
  <si>
    <t>WSP_07f_m67_001.xlsx_RoiSetAuto-8.zip Distance px</t>
  </si>
  <si>
    <t>WSP_07f_m67_001.xlsx_RoiSetAuto-9.zip Distance px</t>
  </si>
  <si>
    <t>WSP_07f_m67_002.xlsx_RoiSetAuto-1.zip Distance px</t>
  </si>
  <si>
    <t>WSP_07f_m67_002.xlsx_RoiSetAuto-10.zip Distance px</t>
  </si>
  <si>
    <t>WSP_07f_m67_002.xlsx_RoiSetAuto-11.zip Distance px</t>
  </si>
  <si>
    <t>WSP_07f_m67_002.xlsx_RoiSetAuto-14.zip Distance px</t>
  </si>
  <si>
    <t>WSP_07f_m67_002.xlsx_RoiSetAuto-15.zip Distance px</t>
  </si>
  <si>
    <t>WSP_07f_m67_002.xlsx_RoiSetAuto-16.zip Distance px</t>
  </si>
  <si>
    <t>WSP_07f_m67_002.xlsx_RoiSetAuto-17.zip Distance px</t>
  </si>
  <si>
    <t>WSP_07f_m67_002.xlsx_RoiSetAuto-18.zip Distance px</t>
  </si>
  <si>
    <t>WSP_07f_m67_002.xlsx_RoiSetAuto-19.zip Distance px</t>
  </si>
  <si>
    <t>WSP_07f_m67_002.xlsx_RoiSetAuto-2.zip Distance px</t>
  </si>
  <si>
    <t>WSP_07f_m67_002.xlsx_RoiSetAuto-20.zip Distance px</t>
  </si>
  <si>
    <t>WSP_07f_m67_002.xlsx_RoiSetAuto-21.zip Distance px</t>
  </si>
  <si>
    <t>WSP_07f_m67_002.xlsx_RoiSetAuto-22.zip Distance px</t>
  </si>
  <si>
    <t>WSP_07f_m67_002.xlsx_RoiSetAuto-23.zip Distance px</t>
  </si>
  <si>
    <t>WSP_07f_m67_002.xlsx_RoiSetAuto-24.zip Distance px</t>
  </si>
  <si>
    <t>WSP_07f_m67_002.xlsx_RoiSetAuto-25.zip Distance px</t>
  </si>
  <si>
    <t>WSP_07f_m67_002.xlsx_RoiSetAuto-26.zip Distance px</t>
  </si>
  <si>
    <t>WSP_07f_m67_002.xlsx_RoiSetAuto-27.zip Distance px</t>
  </si>
  <si>
    <t>WSP_07f_m67_002.xlsx_RoiSetAuto-28.zip Distance px</t>
  </si>
  <si>
    <t>WSP_07f_m67_002.xlsx_RoiSetAuto-29.zip Distance px</t>
  </si>
  <si>
    <t>WSP_07f_m67_002.xlsx_RoiSetAuto-3.zip Distance px</t>
  </si>
  <si>
    <t>WSP_07f_m67_002.xlsx_RoiSetAuto-30.zip Distance px</t>
  </si>
  <si>
    <t>WSP_07f_m67_002.xlsx_RoiSetAuto-31.zip Distance px</t>
  </si>
  <si>
    <t>WSP_07f_m67_002.xlsx_RoiSetAuto-32.zip Distance px</t>
  </si>
  <si>
    <t>WSP_07f_m67_002.xlsx_RoiSetAuto-33.zip Distance px</t>
  </si>
  <si>
    <t>WSP_07f_m67_002.xlsx_RoiSetAuto-4.zip Distance px</t>
  </si>
  <si>
    <t>WSP_07f_m67_002.xlsx_RoiSetAuto-5.zip Distance px</t>
  </si>
  <si>
    <t>WSP_07f_m67_002.xlsx_RoiSetAuto-6.zip Distance px</t>
  </si>
  <si>
    <t>WSP_07f_m67_002.xlsx_RoiSetAuto-7.zip Distance px</t>
  </si>
  <si>
    <t>WSP_07f_m67_002.xlsx_RoiSetAuto-8.zip Distance px</t>
  </si>
  <si>
    <t>WSP_07f_m67_002.xlsx_RoiSetAuto-9.zip Distance px</t>
  </si>
  <si>
    <t>WSP_07f_m67_003.xlsx_RoiSetAuto-1.zip Distance px</t>
  </si>
  <si>
    <t>WSP_07f_m67_003.xlsx_RoiSetAuto-10.zip Distance px</t>
  </si>
  <si>
    <t>WSP_07f_m67_003.xlsx_RoiSetAuto-11.zip Distance px</t>
  </si>
  <si>
    <t>WSP_07f_m67_003.xlsx_RoiSetAuto-12.zip Distance px</t>
  </si>
  <si>
    <t>WSP_07f_m67_003.xlsx_RoiSetAuto-13.zip Distance px</t>
  </si>
  <si>
    <t>WSP_07f_m67_003.xlsx_RoiSetAuto-14.zip Distance px</t>
  </si>
  <si>
    <t>WSP_07f_m67_003.xlsx_RoiSetAuto-15.zip Distance px</t>
  </si>
  <si>
    <t>WSP_07f_m67_003.xlsx_RoiSetAuto-16.zip Distance px</t>
  </si>
  <si>
    <t>WSP_07f_m67_003.xlsx_RoiSetAuto-17.zip Distance px</t>
  </si>
  <si>
    <t>WSP_07f_m67_003.xlsx_RoiSetAuto-18.zip Distance px</t>
  </si>
  <si>
    <t>WSP_07f_m67_003.xlsx_RoiSetAuto-19.zip Distance px</t>
  </si>
  <si>
    <t>WSP_07f_m67_003.xlsx_RoiSetAuto-2.zip Distance px</t>
  </si>
  <si>
    <t>WSP_07f_m67_003.xlsx_RoiSetAuto-20.zip Distance px</t>
  </si>
  <si>
    <t>WSP_07f_m67_003.xlsx_RoiSetAuto-21.zip Distance px</t>
  </si>
  <si>
    <t>WSP_07f_m67_003.xlsx_RoiSetAuto-22.zip Distance px</t>
  </si>
  <si>
    <t>WSP_07f_m67_003.xlsx_RoiSetAuto-23.zip Distance px</t>
  </si>
  <si>
    <t>WSP_07f_m67_003.xlsx_RoiSetAuto-24.zip Distance px</t>
  </si>
  <si>
    <t>WSP_07f_m67_003.xlsx_RoiSetAuto-25.zip Distance px</t>
  </si>
  <si>
    <t>WSP_07f_m67_003.xlsx_RoiSetAuto-26.zip Distance px</t>
  </si>
  <si>
    <t>WSP_07f_m67_003.xlsx_RoiSetAuto-27.zip Distance px</t>
  </si>
  <si>
    <t>WSP_07f_m67_003.xlsx_RoiSetAuto-28.zip Distance px</t>
  </si>
  <si>
    <t>WSP_07f_m67_003.xlsx_RoiSetAuto-29.zip Distance px</t>
  </si>
  <si>
    <t>WSP_07f_m67_003.xlsx_RoiSetAuto-3.zip Distance px</t>
  </si>
  <si>
    <t>WSP_07f_m67_003.xlsx_RoiSetAuto-30.zip Distance px</t>
  </si>
  <si>
    <t>WSP_07f_m67_003.xlsx_RoiSetAuto-32.zip Distance px</t>
  </si>
  <si>
    <t>WSP_07f_m67_003.xlsx_RoiSetAuto-33.zip Distance px</t>
  </si>
  <si>
    <t>WSP_07f_m67_003.xlsx_RoiSetAuto-34.zip Distance px</t>
  </si>
  <si>
    <t>WSP_07f_m67_003.xlsx_RoiSetAuto-35.zip Distance px</t>
  </si>
  <si>
    <t>WSP_07f_m67_003.xlsx_RoiSetAuto-36.zip Distance px</t>
  </si>
  <si>
    <t>WSP_07f_m67_003.xlsx_RoiSetAuto-37.zip Distance px</t>
  </si>
  <si>
    <t>WSP_07f_m67_003.xlsx_RoiSetAuto-4.zip Distance px</t>
  </si>
  <si>
    <t>WSP_07f_m67_003.xlsx_RoiSetAuto-5.zip Distance px</t>
  </si>
  <si>
    <t>WSP_07f_m67_003.xlsx_RoiSetAuto-6.zip Distance px</t>
  </si>
  <si>
    <t>WSP_07f_m67_003.xlsx_RoiSetAuto-7.zip Distance px</t>
  </si>
  <si>
    <t>WSP_07f_m67_003.xlsx_RoiSetAuto-8.zip Distance px</t>
  </si>
  <si>
    <t>WSP_07f_m67_003.xlsx_RoiSetAuto-9.zip Distance px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</si>
</sst>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/>
    <font>
      <name val="Arial"/>
    </font>
    <font>
      <b/>
      <name val="Arial"/>
    </font>
    <font>
      <sz val="11.0"/>
      <color rgb="FF000000"/>
      <name val="Arial"/>
    </font>
    <font>
      <b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2" fontId="2" numFmtId="0" xfId="0" applyAlignment="1" applyFill="1" applyFont="1">
      <alignment horizontal="right" readingOrder="0" vertical="bottom"/>
    </xf>
    <xf borderId="0" fillId="0" fontId="2" numFmtId="0" xfId="0" applyAlignment="1" applyFont="1">
      <alignment horizontal="right" vertical="bottom"/>
    </xf>
    <xf borderId="0" fillId="2" fontId="2" numFmtId="0" xfId="0" applyAlignment="1" applyFont="1">
      <alignment horizontal="right" vertical="bottom"/>
    </xf>
    <xf borderId="0" fillId="2" fontId="4" numFmtId="0" xfId="0" applyAlignment="1" applyFont="1">
      <alignment horizontal="right" vertical="bottom"/>
    </xf>
    <xf borderId="0" fillId="0" fontId="5" numFmtId="0" xfId="0" applyFont="1"/>
    <xf borderId="0" fillId="0" fontId="1" numFmtId="0" xfId="0" applyAlignment="1" applyFont="1">
      <alignment readingOrder="0"/>
    </xf>
    <xf borderId="0" fillId="3" fontId="1" numFmtId="0" xfId="0" applyFill="1" applyFont="1"/>
    <xf borderId="0" fillId="0" fontId="2" numFmtId="0" xfId="0" applyAlignment="1" applyFont="1">
      <alignment readingOrder="0" vertical="bottom"/>
    </xf>
    <xf borderId="1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71"/>
    <col customWidth="1" min="2" max="2" width="24.71"/>
  </cols>
  <sheetData>
    <row r="1">
      <c r="B1" s="1"/>
      <c r="C1" s="1"/>
      <c r="D1" s="1"/>
      <c r="E1" s="1"/>
      <c r="F1" s="3">
        <v>0.39537758589866984</v>
      </c>
    </row>
    <row r="2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5" t="s">
        <v>14</v>
      </c>
    </row>
    <row r="3">
      <c r="A3" s="5" t="str">
        <f t="shared" ref="A3:A999" si="1">LEFT(B3,15)</f>
        <v>CON_01f_m67_001</v>
      </c>
      <c r="B3" s="1" t="s">
        <v>24</v>
      </c>
      <c r="C3" s="1">
        <v>56.19556</v>
      </c>
      <c r="D3" s="1">
        <v>2418.57165</v>
      </c>
      <c r="E3" s="1">
        <v>0.63898</v>
      </c>
      <c r="F3" s="9">
        <f t="shared" ref="F3:F29" si="2">D3*F$1</f>
        <v>956.2490203</v>
      </c>
    </row>
    <row r="4">
      <c r="A4" s="5" t="str">
        <f t="shared" si="1"/>
        <v>CON_01f_m67_002</v>
      </c>
      <c r="B4" s="1" t="s">
        <v>27</v>
      </c>
      <c r="C4" s="1">
        <v>41.38667</v>
      </c>
      <c r="D4" s="1">
        <v>1556.47938</v>
      </c>
      <c r="E4" s="1">
        <v>0.54829</v>
      </c>
      <c r="F4" s="9">
        <f t="shared" si="2"/>
        <v>615.3970598</v>
      </c>
    </row>
    <row r="5">
      <c r="A5" s="5" t="str">
        <f t="shared" si="1"/>
        <v>CON_01f_m67_003</v>
      </c>
      <c r="B5" s="1" t="s">
        <v>28</v>
      </c>
      <c r="C5" s="1">
        <v>88.83556</v>
      </c>
      <c r="D5" s="1">
        <v>618.60576</v>
      </c>
      <c r="E5" s="1">
        <v>0.5679</v>
      </c>
      <c r="F5" s="9">
        <f t="shared" si="2"/>
        <v>244.582852</v>
      </c>
    </row>
    <row r="6">
      <c r="A6" s="5" t="str">
        <f t="shared" si="1"/>
        <v>CON_02f_m67_002</v>
      </c>
      <c r="B6" s="1" t="s">
        <v>29</v>
      </c>
      <c r="C6" s="1">
        <v>40.24889</v>
      </c>
      <c r="D6" s="1">
        <v>1412.07597</v>
      </c>
      <c r="E6" s="1">
        <v>0.52878</v>
      </c>
      <c r="F6" s="9">
        <f t="shared" si="2"/>
        <v>558.3031881</v>
      </c>
    </row>
    <row r="7">
      <c r="A7" s="5" t="str">
        <f t="shared" si="1"/>
        <v>CON_03f_m67_001</v>
      </c>
      <c r="B7" s="1" t="s">
        <v>30</v>
      </c>
      <c r="C7" s="1">
        <v>186.82667</v>
      </c>
      <c r="D7" s="1">
        <v>825.5344</v>
      </c>
      <c r="E7" s="1">
        <v>0.65068</v>
      </c>
      <c r="F7" s="9">
        <f t="shared" si="2"/>
        <v>326.3977981</v>
      </c>
    </row>
    <row r="8">
      <c r="A8" s="5" t="str">
        <f t="shared" si="1"/>
        <v>CON_03f_m67_002</v>
      </c>
      <c r="B8" s="1" t="s">
        <v>31</v>
      </c>
      <c r="C8" s="1">
        <v>37.84889</v>
      </c>
      <c r="D8" s="1">
        <v>285.08126</v>
      </c>
      <c r="E8" s="1">
        <v>0.56127</v>
      </c>
      <c r="F8" s="9">
        <f t="shared" si="2"/>
        <v>112.7147404</v>
      </c>
    </row>
    <row r="9">
      <c r="A9" s="5" t="str">
        <f t="shared" si="1"/>
        <v>CON_03f_m67_003</v>
      </c>
      <c r="B9" s="1" t="s">
        <v>32</v>
      </c>
      <c r="C9" s="1">
        <v>127.04</v>
      </c>
      <c r="D9" s="1">
        <v>610.56339</v>
      </c>
      <c r="E9" s="1">
        <v>0.62913</v>
      </c>
      <c r="F9" s="9">
        <f t="shared" si="2"/>
        <v>241.4030792</v>
      </c>
    </row>
    <row r="10">
      <c r="A10" s="5" t="str">
        <f t="shared" si="1"/>
        <v>CON_05f_m67_001</v>
      </c>
      <c r="B10" s="1" t="s">
        <v>33</v>
      </c>
      <c r="C10" s="1">
        <v>131.82222</v>
      </c>
      <c r="D10" s="1">
        <v>763.02441</v>
      </c>
      <c r="E10" s="1">
        <v>0.58557</v>
      </c>
      <c r="F10" s="9">
        <f t="shared" si="2"/>
        <v>301.6827492</v>
      </c>
    </row>
    <row r="11">
      <c r="A11" s="5" t="str">
        <f t="shared" si="1"/>
        <v>CON_05f_m67_002</v>
      </c>
      <c r="B11" s="1" t="s">
        <v>34</v>
      </c>
      <c r="C11" s="1">
        <v>84.8</v>
      </c>
      <c r="D11" s="1">
        <v>851.90168</v>
      </c>
      <c r="E11" s="1">
        <v>0.66386</v>
      </c>
      <c r="F11" s="9">
        <f t="shared" si="2"/>
        <v>336.8228297</v>
      </c>
    </row>
    <row r="12">
      <c r="A12" s="5" t="str">
        <f t="shared" si="1"/>
        <v>CON_06f_m67_001</v>
      </c>
      <c r="B12" s="1" t="s">
        <v>35</v>
      </c>
      <c r="C12" s="1">
        <v>251.14667</v>
      </c>
      <c r="D12" s="1">
        <v>433.85673</v>
      </c>
      <c r="E12" s="1">
        <v>0.6185</v>
      </c>
      <c r="F12" s="9">
        <f t="shared" si="2"/>
        <v>171.5372265</v>
      </c>
    </row>
    <row r="13">
      <c r="A13" s="5" t="str">
        <f t="shared" si="1"/>
        <v>CON_06f_m67_002</v>
      </c>
      <c r="B13" s="1" t="s">
        <v>36</v>
      </c>
      <c r="C13" s="1">
        <v>64.28444</v>
      </c>
      <c r="D13" s="1">
        <v>506.27765</v>
      </c>
      <c r="E13" s="1">
        <v>0.75335</v>
      </c>
      <c r="F13" s="9">
        <f t="shared" si="2"/>
        <v>200.1708351</v>
      </c>
    </row>
    <row r="14">
      <c r="A14" s="5" t="str">
        <f t="shared" si="1"/>
        <v>WSP_01f_m67_001</v>
      </c>
      <c r="B14" s="1" t="s">
        <v>37</v>
      </c>
      <c r="C14" s="1">
        <v>48.01778</v>
      </c>
      <c r="D14" s="1">
        <v>616.7164</v>
      </c>
      <c r="E14" s="1">
        <v>0.58077</v>
      </c>
      <c r="F14" s="9">
        <f t="shared" si="2"/>
        <v>243.8358414</v>
      </c>
    </row>
    <row r="15">
      <c r="A15" s="5" t="str">
        <f t="shared" si="1"/>
        <v>WSP_01f_m67_002</v>
      </c>
      <c r="B15" s="1" t="s">
        <v>38</v>
      </c>
      <c r="C15" s="1">
        <v>54.00889</v>
      </c>
      <c r="D15" s="1">
        <v>814.22515</v>
      </c>
      <c r="E15" s="1">
        <v>0.44816</v>
      </c>
      <c r="F15" s="9">
        <f t="shared" si="2"/>
        <v>321.9263742</v>
      </c>
    </row>
    <row r="16">
      <c r="A16" s="5" t="str">
        <f t="shared" si="1"/>
        <v>WSP_02f_m67_001</v>
      </c>
      <c r="B16" s="1" t="s">
        <v>39</v>
      </c>
      <c r="C16" s="1">
        <v>115.21778</v>
      </c>
      <c r="D16" s="1">
        <v>338.68554</v>
      </c>
      <c r="E16" s="1">
        <v>0.6167</v>
      </c>
      <c r="F16" s="9">
        <f t="shared" si="2"/>
        <v>133.9086712</v>
      </c>
    </row>
    <row r="17">
      <c r="A17" s="5" t="str">
        <f t="shared" si="1"/>
        <v>WSP_03f_m67_001</v>
      </c>
      <c r="B17" s="1" t="s">
        <v>40</v>
      </c>
      <c r="C17" s="1">
        <v>78.15111</v>
      </c>
      <c r="D17" s="1">
        <v>1158.34145</v>
      </c>
      <c r="E17" s="1">
        <v>0.56747</v>
      </c>
      <c r="F17" s="9">
        <f t="shared" si="2"/>
        <v>457.9822461</v>
      </c>
    </row>
    <row r="18">
      <c r="A18" s="5" t="str">
        <f t="shared" si="1"/>
        <v>WSP_03f_m67_002</v>
      </c>
      <c r="B18" s="1" t="s">
        <v>41</v>
      </c>
      <c r="C18" s="1">
        <v>84.94222</v>
      </c>
      <c r="D18" s="1">
        <v>855.76266</v>
      </c>
      <c r="E18" s="1">
        <v>0.37229</v>
      </c>
      <c r="F18" s="9">
        <f t="shared" si="2"/>
        <v>338.3493746</v>
      </c>
    </row>
    <row r="19">
      <c r="A19" s="5" t="str">
        <f t="shared" si="1"/>
        <v>WSP_03f_m67_003</v>
      </c>
      <c r="B19" s="1" t="s">
        <v>42</v>
      </c>
      <c r="C19" s="1">
        <v>72.39111</v>
      </c>
      <c r="D19" s="1">
        <v>488.93222</v>
      </c>
      <c r="E19" s="1">
        <v>0.46374</v>
      </c>
      <c r="F19" s="9">
        <f t="shared" si="2"/>
        <v>193.3128408</v>
      </c>
    </row>
    <row r="20">
      <c r="A20" s="5" t="str">
        <f t="shared" si="1"/>
        <v>WSP_04f_m67_001</v>
      </c>
      <c r="B20" s="1" t="s">
        <v>43</v>
      </c>
      <c r="C20" s="1">
        <v>75.04</v>
      </c>
      <c r="D20" s="1">
        <v>1166.22412</v>
      </c>
      <c r="E20" s="1">
        <v>0.58014</v>
      </c>
      <c r="F20" s="9">
        <f t="shared" si="2"/>
        <v>461.0988772</v>
      </c>
    </row>
    <row r="21">
      <c r="A21" s="5" t="str">
        <f t="shared" si="1"/>
        <v>WSP_04f_m67_002</v>
      </c>
      <c r="B21" s="1" t="s">
        <v>44</v>
      </c>
      <c r="C21" s="1">
        <v>21.04889</v>
      </c>
      <c r="D21" s="1">
        <v>838.62669</v>
      </c>
      <c r="E21" s="1">
        <v>0.34867</v>
      </c>
      <c r="F21" s="9">
        <f t="shared" si="2"/>
        <v>331.5741962</v>
      </c>
    </row>
    <row r="22">
      <c r="A22" s="5" t="str">
        <f t="shared" si="1"/>
        <v>WSP_04f_m67_003</v>
      </c>
      <c r="B22" s="1" t="s">
        <v>45</v>
      </c>
      <c r="C22" s="1">
        <v>80.19556</v>
      </c>
      <c r="D22" s="1">
        <v>992.86322</v>
      </c>
      <c r="E22" s="1">
        <v>0.33135</v>
      </c>
      <c r="F22" s="9">
        <f t="shared" si="2"/>
        <v>392.5558631</v>
      </c>
    </row>
    <row r="23">
      <c r="A23" s="5" t="str">
        <f t="shared" si="1"/>
        <v>WSP_05f_m67_001</v>
      </c>
      <c r="B23" s="1" t="s">
        <v>46</v>
      </c>
      <c r="C23" s="1">
        <v>124.94222</v>
      </c>
      <c r="D23" s="1">
        <v>521.91875</v>
      </c>
      <c r="E23" s="1">
        <v>0.52989</v>
      </c>
      <c r="F23" s="9">
        <f t="shared" si="2"/>
        <v>206.3549754</v>
      </c>
    </row>
    <row r="24">
      <c r="A24" s="5" t="str">
        <f t="shared" si="1"/>
        <v>WSP_05f_m67_002</v>
      </c>
      <c r="B24" s="1" t="s">
        <v>51</v>
      </c>
      <c r="C24" s="1">
        <v>62.11556</v>
      </c>
      <c r="D24" s="1">
        <v>1433.41757</v>
      </c>
      <c r="E24" s="1">
        <v>0.51226</v>
      </c>
      <c r="F24" s="9">
        <f t="shared" si="2"/>
        <v>566.7411784</v>
      </c>
    </row>
    <row r="25">
      <c r="A25" s="5" t="str">
        <f t="shared" si="1"/>
        <v>WSP_06f_m67_001</v>
      </c>
      <c r="B25" s="1" t="s">
        <v>52</v>
      </c>
      <c r="C25" s="1">
        <v>99.71556</v>
      </c>
      <c r="D25" s="1">
        <v>618.75504</v>
      </c>
      <c r="E25" s="1">
        <v>0.61629</v>
      </c>
      <c r="F25" s="9">
        <f t="shared" si="2"/>
        <v>244.641874</v>
      </c>
    </row>
    <row r="26">
      <c r="A26" s="5" t="str">
        <f t="shared" si="1"/>
        <v>WSP_06f_m67_002</v>
      </c>
      <c r="B26" s="1" t="s">
        <v>53</v>
      </c>
      <c r="C26" s="1">
        <v>139.09333</v>
      </c>
      <c r="D26" s="1">
        <v>487.14264</v>
      </c>
      <c r="E26" s="1">
        <v>0.5461</v>
      </c>
      <c r="F26" s="9">
        <f t="shared" si="2"/>
        <v>192.605281</v>
      </c>
    </row>
    <row r="27">
      <c r="A27" s="5" t="str">
        <f t="shared" si="1"/>
        <v>WSP_07f_m67_001</v>
      </c>
      <c r="B27" s="1" t="s">
        <v>54</v>
      </c>
      <c r="C27" s="1">
        <v>44.07111</v>
      </c>
      <c r="D27" s="1">
        <v>265.70714</v>
      </c>
      <c r="E27" s="1">
        <v>0.67133</v>
      </c>
      <c r="F27" s="9">
        <f t="shared" si="2"/>
        <v>105.0546476</v>
      </c>
    </row>
    <row r="28">
      <c r="A28" s="5" t="str">
        <f t="shared" si="1"/>
        <v>WSP_07f_m67_002</v>
      </c>
      <c r="B28" s="1" t="s">
        <v>55</v>
      </c>
      <c r="C28" s="1">
        <v>31.76889</v>
      </c>
      <c r="D28" s="1">
        <v>181.09065</v>
      </c>
      <c r="E28" s="1">
        <v>0.61708</v>
      </c>
      <c r="F28" s="9">
        <f t="shared" si="2"/>
        <v>71.59918403</v>
      </c>
    </row>
    <row r="29">
      <c r="A29" s="5" t="str">
        <f t="shared" si="1"/>
        <v>WSP_07f_m67_003</v>
      </c>
      <c r="B29" s="1" t="s">
        <v>56</v>
      </c>
      <c r="C29" s="1">
        <v>73.17333</v>
      </c>
      <c r="D29" s="1">
        <v>281.9276</v>
      </c>
      <c r="E29" s="1">
        <v>0.55478</v>
      </c>
      <c r="F29" s="9">
        <f t="shared" si="2"/>
        <v>111.4678539</v>
      </c>
    </row>
    <row r="30">
      <c r="A30" s="5" t="str">
        <f t="shared" si="1"/>
        <v/>
      </c>
      <c r="F30" s="9"/>
    </row>
    <row r="31">
      <c r="A31" s="5" t="str">
        <f t="shared" si="1"/>
        <v/>
      </c>
      <c r="F31" s="9"/>
    </row>
    <row r="32">
      <c r="A32" s="5" t="str">
        <f t="shared" si="1"/>
        <v/>
      </c>
      <c r="F32" s="9"/>
    </row>
    <row r="33">
      <c r="A33" s="5" t="str">
        <f t="shared" si="1"/>
        <v/>
      </c>
      <c r="F33" s="9"/>
    </row>
    <row r="34">
      <c r="A34" s="5" t="str">
        <f t="shared" si="1"/>
        <v/>
      </c>
      <c r="F34" s="9"/>
    </row>
    <row r="35">
      <c r="A35" s="5" t="str">
        <f t="shared" si="1"/>
        <v/>
      </c>
      <c r="F35" s="9"/>
    </row>
    <row r="36">
      <c r="A36" s="5" t="str">
        <f t="shared" si="1"/>
        <v/>
      </c>
      <c r="F36" s="9"/>
    </row>
    <row r="37">
      <c r="A37" s="5" t="str">
        <f t="shared" si="1"/>
        <v/>
      </c>
      <c r="F37" s="5"/>
    </row>
    <row r="38">
      <c r="A38" s="5" t="str">
        <f t="shared" si="1"/>
        <v/>
      </c>
      <c r="F38" s="5"/>
    </row>
    <row r="39">
      <c r="A39" s="5" t="str">
        <f t="shared" si="1"/>
        <v/>
      </c>
      <c r="F39" s="5"/>
    </row>
    <row r="40">
      <c r="A40" s="5" t="str">
        <f t="shared" si="1"/>
        <v/>
      </c>
      <c r="F40" s="5"/>
    </row>
    <row r="41">
      <c r="A41" s="5" t="str">
        <f t="shared" si="1"/>
        <v/>
      </c>
      <c r="F41" s="5"/>
    </row>
    <row r="42">
      <c r="A42" s="5" t="str">
        <f t="shared" si="1"/>
        <v/>
      </c>
      <c r="F42" s="5"/>
    </row>
    <row r="43">
      <c r="A43" s="5" t="str">
        <f t="shared" si="1"/>
        <v/>
      </c>
      <c r="F43" s="5"/>
    </row>
    <row r="44">
      <c r="A44" s="5" t="str">
        <f t="shared" si="1"/>
        <v/>
      </c>
      <c r="F44" s="5"/>
    </row>
    <row r="45">
      <c r="A45" s="5" t="str">
        <f t="shared" si="1"/>
        <v/>
      </c>
      <c r="F45" s="5"/>
    </row>
    <row r="46">
      <c r="A46" s="5" t="str">
        <f t="shared" si="1"/>
        <v/>
      </c>
      <c r="F46" s="5"/>
    </row>
    <row r="47">
      <c r="A47" s="5" t="str">
        <f t="shared" si="1"/>
        <v/>
      </c>
      <c r="F47" s="5"/>
    </row>
    <row r="48">
      <c r="A48" s="5" t="str">
        <f t="shared" si="1"/>
        <v/>
      </c>
      <c r="F48" s="5"/>
    </row>
    <row r="49">
      <c r="A49" s="5" t="str">
        <f t="shared" si="1"/>
        <v/>
      </c>
      <c r="F49" s="5"/>
    </row>
    <row r="50">
      <c r="A50" s="5" t="str">
        <f t="shared" si="1"/>
        <v/>
      </c>
      <c r="F50" s="5"/>
    </row>
    <row r="51">
      <c r="A51" s="5" t="str">
        <f t="shared" si="1"/>
        <v/>
      </c>
      <c r="F51" s="5"/>
    </row>
    <row r="52">
      <c r="A52" s="5" t="str">
        <f t="shared" si="1"/>
        <v/>
      </c>
      <c r="F52" s="5"/>
    </row>
    <row r="53">
      <c r="A53" s="5" t="str">
        <f t="shared" si="1"/>
        <v/>
      </c>
      <c r="F53" s="5"/>
    </row>
    <row r="54">
      <c r="A54" s="5" t="str">
        <f t="shared" si="1"/>
        <v/>
      </c>
      <c r="F54" s="5"/>
    </row>
    <row r="55">
      <c r="A55" s="5" t="str">
        <f t="shared" si="1"/>
        <v/>
      </c>
      <c r="F55" s="5"/>
    </row>
    <row r="56">
      <c r="A56" s="5" t="str">
        <f t="shared" si="1"/>
        <v/>
      </c>
      <c r="F56" s="5"/>
    </row>
    <row r="57">
      <c r="A57" s="5" t="str">
        <f t="shared" si="1"/>
        <v/>
      </c>
      <c r="F57" s="5"/>
    </row>
    <row r="58">
      <c r="A58" s="5" t="str">
        <f t="shared" si="1"/>
        <v/>
      </c>
      <c r="F58" s="5"/>
    </row>
    <row r="59">
      <c r="A59" s="5" t="str">
        <f t="shared" si="1"/>
        <v/>
      </c>
      <c r="F59" s="5"/>
    </row>
    <row r="60">
      <c r="A60" s="5" t="str">
        <f t="shared" si="1"/>
        <v/>
      </c>
      <c r="F60" s="5"/>
    </row>
    <row r="61">
      <c r="A61" s="5" t="str">
        <f t="shared" si="1"/>
        <v/>
      </c>
      <c r="F61" s="5"/>
    </row>
    <row r="62">
      <c r="A62" s="5" t="str">
        <f t="shared" si="1"/>
        <v/>
      </c>
      <c r="F62" s="5"/>
    </row>
    <row r="63">
      <c r="A63" s="5" t="str">
        <f t="shared" si="1"/>
        <v/>
      </c>
      <c r="F63" s="5"/>
    </row>
    <row r="64">
      <c r="A64" s="5" t="str">
        <f t="shared" si="1"/>
        <v/>
      </c>
      <c r="F64" s="5"/>
    </row>
    <row r="65">
      <c r="A65" s="5" t="str">
        <f t="shared" si="1"/>
        <v/>
      </c>
      <c r="F65" s="5"/>
    </row>
    <row r="66">
      <c r="A66" s="5" t="str">
        <f t="shared" si="1"/>
        <v/>
      </c>
      <c r="F66" s="5"/>
    </row>
    <row r="67">
      <c r="A67" s="5" t="str">
        <f t="shared" si="1"/>
        <v/>
      </c>
      <c r="F67" s="5"/>
    </row>
    <row r="68">
      <c r="A68" s="5" t="str">
        <f t="shared" si="1"/>
        <v/>
      </c>
      <c r="F68" s="5"/>
    </row>
    <row r="69">
      <c r="A69" s="5" t="str">
        <f t="shared" si="1"/>
        <v/>
      </c>
      <c r="F69" s="5"/>
    </row>
    <row r="70">
      <c r="A70" s="5" t="str">
        <f t="shared" si="1"/>
        <v/>
      </c>
      <c r="F70" s="5"/>
    </row>
    <row r="71">
      <c r="A71" s="5" t="str">
        <f t="shared" si="1"/>
        <v/>
      </c>
      <c r="F71" s="5"/>
    </row>
    <row r="72">
      <c r="A72" s="5" t="str">
        <f t="shared" si="1"/>
        <v/>
      </c>
      <c r="F72" s="5"/>
    </row>
    <row r="73">
      <c r="A73" s="5" t="str">
        <f t="shared" si="1"/>
        <v/>
      </c>
      <c r="F73" s="5"/>
    </row>
    <row r="74">
      <c r="A74" s="5" t="str">
        <f t="shared" si="1"/>
        <v/>
      </c>
      <c r="F74" s="5"/>
    </row>
    <row r="75">
      <c r="A75" s="5" t="str">
        <f t="shared" si="1"/>
        <v/>
      </c>
      <c r="F75" s="5"/>
    </row>
    <row r="76">
      <c r="A76" s="5" t="str">
        <f t="shared" si="1"/>
        <v/>
      </c>
      <c r="F76" s="5"/>
    </row>
    <row r="77">
      <c r="A77" s="5" t="str">
        <f t="shared" si="1"/>
        <v/>
      </c>
      <c r="F77" s="5"/>
    </row>
    <row r="78">
      <c r="A78" s="5" t="str">
        <f t="shared" si="1"/>
        <v/>
      </c>
      <c r="F78" s="5"/>
    </row>
    <row r="79">
      <c r="A79" s="5" t="str">
        <f t="shared" si="1"/>
        <v/>
      </c>
      <c r="F79" s="5"/>
    </row>
    <row r="80">
      <c r="A80" s="5" t="str">
        <f t="shared" si="1"/>
        <v/>
      </c>
      <c r="F80" s="5"/>
    </row>
    <row r="81">
      <c r="A81" s="5" t="str">
        <f t="shared" si="1"/>
        <v/>
      </c>
      <c r="F81" s="5"/>
    </row>
    <row r="82">
      <c r="A82" s="5" t="str">
        <f t="shared" si="1"/>
        <v/>
      </c>
      <c r="F82" s="5"/>
    </row>
    <row r="83">
      <c r="A83" s="5" t="str">
        <f t="shared" si="1"/>
        <v/>
      </c>
      <c r="F83" s="5"/>
    </row>
    <row r="84">
      <c r="A84" s="5" t="str">
        <f t="shared" si="1"/>
        <v/>
      </c>
      <c r="F84" s="5"/>
    </row>
    <row r="85">
      <c r="A85" s="5" t="str">
        <f t="shared" si="1"/>
        <v/>
      </c>
      <c r="F85" s="5"/>
    </row>
    <row r="86">
      <c r="A86" s="5" t="str">
        <f t="shared" si="1"/>
        <v/>
      </c>
      <c r="F86" s="5"/>
    </row>
    <row r="87">
      <c r="A87" s="5" t="str">
        <f t="shared" si="1"/>
        <v/>
      </c>
      <c r="F87" s="5"/>
    </row>
    <row r="88">
      <c r="A88" s="5" t="str">
        <f t="shared" si="1"/>
        <v/>
      </c>
      <c r="F88" s="5"/>
    </row>
    <row r="89">
      <c r="A89" s="5" t="str">
        <f t="shared" si="1"/>
        <v/>
      </c>
      <c r="F89" s="5"/>
    </row>
    <row r="90">
      <c r="A90" s="5" t="str">
        <f t="shared" si="1"/>
        <v/>
      </c>
      <c r="F90" s="5"/>
    </row>
    <row r="91">
      <c r="A91" s="5" t="str">
        <f t="shared" si="1"/>
        <v/>
      </c>
      <c r="F91" s="5"/>
    </row>
    <row r="92">
      <c r="A92" s="5" t="str">
        <f t="shared" si="1"/>
        <v/>
      </c>
      <c r="F92" s="5"/>
    </row>
    <row r="93">
      <c r="A93" s="5" t="str">
        <f t="shared" si="1"/>
        <v/>
      </c>
      <c r="F93" s="5"/>
    </row>
    <row r="94">
      <c r="A94" s="5" t="str">
        <f t="shared" si="1"/>
        <v/>
      </c>
      <c r="F94" s="5"/>
    </row>
    <row r="95">
      <c r="A95" s="5" t="str">
        <f t="shared" si="1"/>
        <v/>
      </c>
      <c r="F95" s="5"/>
    </row>
    <row r="96">
      <c r="A96" s="5" t="str">
        <f t="shared" si="1"/>
        <v/>
      </c>
      <c r="F96" s="5"/>
    </row>
    <row r="97">
      <c r="A97" s="5" t="str">
        <f t="shared" si="1"/>
        <v/>
      </c>
      <c r="F97" s="5"/>
    </row>
    <row r="98">
      <c r="A98" s="5" t="str">
        <f t="shared" si="1"/>
        <v/>
      </c>
      <c r="F98" s="5"/>
    </row>
    <row r="99">
      <c r="A99" s="5" t="str">
        <f t="shared" si="1"/>
        <v/>
      </c>
      <c r="F99" s="5"/>
    </row>
    <row r="100">
      <c r="A100" s="5" t="str">
        <f t="shared" si="1"/>
        <v/>
      </c>
      <c r="F100" s="5"/>
    </row>
    <row r="101">
      <c r="A101" s="5" t="str">
        <f t="shared" si="1"/>
        <v/>
      </c>
      <c r="F101" s="5"/>
    </row>
    <row r="102">
      <c r="A102" s="5" t="str">
        <f t="shared" si="1"/>
        <v/>
      </c>
      <c r="F102" s="5"/>
    </row>
    <row r="103">
      <c r="A103" s="5" t="str">
        <f t="shared" si="1"/>
        <v/>
      </c>
      <c r="F103" s="5"/>
    </row>
    <row r="104">
      <c r="A104" s="5" t="str">
        <f t="shared" si="1"/>
        <v/>
      </c>
      <c r="F104" s="5"/>
    </row>
    <row r="105">
      <c r="A105" s="5" t="str">
        <f t="shared" si="1"/>
        <v/>
      </c>
      <c r="F105" s="5"/>
    </row>
    <row r="106">
      <c r="A106" s="5" t="str">
        <f t="shared" si="1"/>
        <v/>
      </c>
      <c r="F106" s="5"/>
    </row>
    <row r="107">
      <c r="A107" s="5" t="str">
        <f t="shared" si="1"/>
        <v/>
      </c>
      <c r="F107" s="5"/>
    </row>
    <row r="108">
      <c r="A108" s="5" t="str">
        <f t="shared" si="1"/>
        <v/>
      </c>
      <c r="F108" s="5"/>
    </row>
    <row r="109">
      <c r="A109" s="5" t="str">
        <f t="shared" si="1"/>
        <v/>
      </c>
      <c r="F109" s="5"/>
    </row>
    <row r="110">
      <c r="A110" s="5" t="str">
        <f t="shared" si="1"/>
        <v/>
      </c>
      <c r="F110" s="5"/>
    </row>
    <row r="111">
      <c r="A111" s="5" t="str">
        <f t="shared" si="1"/>
        <v/>
      </c>
      <c r="F111" s="5"/>
    </row>
    <row r="112">
      <c r="A112" s="5" t="str">
        <f t="shared" si="1"/>
        <v/>
      </c>
      <c r="F112" s="5"/>
    </row>
    <row r="113">
      <c r="A113" s="5" t="str">
        <f t="shared" si="1"/>
        <v/>
      </c>
      <c r="F113" s="5"/>
    </row>
    <row r="114">
      <c r="A114" s="5" t="str">
        <f t="shared" si="1"/>
        <v/>
      </c>
      <c r="F114" s="5"/>
    </row>
    <row r="115">
      <c r="A115" s="5" t="str">
        <f t="shared" si="1"/>
        <v/>
      </c>
      <c r="F115" s="5"/>
    </row>
    <row r="116">
      <c r="A116" s="5" t="str">
        <f t="shared" si="1"/>
        <v/>
      </c>
      <c r="F116" s="5"/>
    </row>
    <row r="117">
      <c r="A117" s="5" t="str">
        <f t="shared" si="1"/>
        <v/>
      </c>
      <c r="F117" s="5"/>
    </row>
    <row r="118">
      <c r="A118" s="5" t="str">
        <f t="shared" si="1"/>
        <v/>
      </c>
      <c r="F118" s="5"/>
    </row>
    <row r="119">
      <c r="A119" s="5" t="str">
        <f t="shared" si="1"/>
        <v/>
      </c>
      <c r="F119" s="5"/>
    </row>
    <row r="120">
      <c r="A120" s="5" t="str">
        <f t="shared" si="1"/>
        <v/>
      </c>
      <c r="F120" s="5"/>
    </row>
    <row r="121">
      <c r="A121" s="5" t="str">
        <f t="shared" si="1"/>
        <v/>
      </c>
      <c r="F121" s="5"/>
    </row>
    <row r="122">
      <c r="A122" s="5" t="str">
        <f t="shared" si="1"/>
        <v/>
      </c>
      <c r="F122" s="5"/>
    </row>
    <row r="123">
      <c r="A123" s="5" t="str">
        <f t="shared" si="1"/>
        <v/>
      </c>
      <c r="F123" s="5"/>
    </row>
    <row r="124">
      <c r="A124" s="5" t="str">
        <f t="shared" si="1"/>
        <v/>
      </c>
      <c r="F124" s="5"/>
    </row>
    <row r="125">
      <c r="A125" s="5" t="str">
        <f t="shared" si="1"/>
        <v/>
      </c>
      <c r="F125" s="5"/>
    </row>
    <row r="126">
      <c r="A126" s="5" t="str">
        <f t="shared" si="1"/>
        <v/>
      </c>
      <c r="F126" s="5"/>
    </row>
    <row r="127">
      <c r="A127" s="5" t="str">
        <f t="shared" si="1"/>
        <v/>
      </c>
      <c r="F127" s="5"/>
    </row>
    <row r="128">
      <c r="A128" s="5" t="str">
        <f t="shared" si="1"/>
        <v/>
      </c>
      <c r="F128" s="5"/>
    </row>
    <row r="129">
      <c r="A129" s="5" t="str">
        <f t="shared" si="1"/>
        <v/>
      </c>
      <c r="F129" s="5"/>
    </row>
    <row r="130">
      <c r="A130" s="5" t="str">
        <f t="shared" si="1"/>
        <v/>
      </c>
      <c r="F130" s="5"/>
    </row>
    <row r="131">
      <c r="A131" s="5" t="str">
        <f t="shared" si="1"/>
        <v/>
      </c>
      <c r="F131" s="5"/>
    </row>
    <row r="132">
      <c r="A132" s="5" t="str">
        <f t="shared" si="1"/>
        <v/>
      </c>
      <c r="F132" s="5"/>
    </row>
    <row r="133">
      <c r="A133" s="5" t="str">
        <f t="shared" si="1"/>
        <v/>
      </c>
      <c r="F133" s="5"/>
    </row>
    <row r="134">
      <c r="A134" s="5" t="str">
        <f t="shared" si="1"/>
        <v/>
      </c>
      <c r="F134" s="5"/>
    </row>
    <row r="135">
      <c r="A135" s="5" t="str">
        <f t="shared" si="1"/>
        <v/>
      </c>
      <c r="F135" s="5"/>
    </row>
    <row r="136">
      <c r="A136" s="5" t="str">
        <f t="shared" si="1"/>
        <v/>
      </c>
      <c r="F136" s="5"/>
    </row>
    <row r="137">
      <c r="A137" s="5" t="str">
        <f t="shared" si="1"/>
        <v/>
      </c>
      <c r="F137" s="5"/>
    </row>
    <row r="138">
      <c r="A138" s="5" t="str">
        <f t="shared" si="1"/>
        <v/>
      </c>
      <c r="F138" s="5"/>
    </row>
    <row r="139">
      <c r="A139" s="5" t="str">
        <f t="shared" si="1"/>
        <v/>
      </c>
      <c r="F139" s="5"/>
    </row>
    <row r="140">
      <c r="A140" s="5" t="str">
        <f t="shared" si="1"/>
        <v/>
      </c>
      <c r="F140" s="5"/>
    </row>
    <row r="141">
      <c r="A141" s="5" t="str">
        <f t="shared" si="1"/>
        <v/>
      </c>
      <c r="F141" s="5"/>
    </row>
    <row r="142">
      <c r="A142" s="5" t="str">
        <f t="shared" si="1"/>
        <v/>
      </c>
      <c r="F142" s="5"/>
    </row>
    <row r="143">
      <c r="A143" s="5" t="str">
        <f t="shared" si="1"/>
        <v/>
      </c>
      <c r="F143" s="5"/>
    </row>
    <row r="144">
      <c r="A144" s="5" t="str">
        <f t="shared" si="1"/>
        <v/>
      </c>
      <c r="F144" s="5"/>
    </row>
    <row r="145">
      <c r="A145" s="5" t="str">
        <f t="shared" si="1"/>
        <v/>
      </c>
      <c r="F145" s="5"/>
    </row>
    <row r="146">
      <c r="A146" s="5" t="str">
        <f t="shared" si="1"/>
        <v/>
      </c>
      <c r="F146" s="5"/>
    </row>
    <row r="147">
      <c r="A147" s="5" t="str">
        <f t="shared" si="1"/>
        <v/>
      </c>
      <c r="F147" s="5"/>
    </row>
    <row r="148">
      <c r="A148" s="5" t="str">
        <f t="shared" si="1"/>
        <v/>
      </c>
      <c r="F148" s="5"/>
    </row>
    <row r="149">
      <c r="A149" s="5" t="str">
        <f t="shared" si="1"/>
        <v/>
      </c>
      <c r="F149" s="5"/>
    </row>
    <row r="150">
      <c r="A150" s="5" t="str">
        <f t="shared" si="1"/>
        <v/>
      </c>
      <c r="F150" s="5"/>
    </row>
    <row r="151">
      <c r="A151" s="5" t="str">
        <f t="shared" si="1"/>
        <v/>
      </c>
      <c r="F151" s="5"/>
    </row>
    <row r="152">
      <c r="A152" s="5" t="str">
        <f t="shared" si="1"/>
        <v/>
      </c>
      <c r="F152" s="5"/>
    </row>
    <row r="153">
      <c r="A153" s="5" t="str">
        <f t="shared" si="1"/>
        <v/>
      </c>
      <c r="F153" s="5"/>
    </row>
    <row r="154">
      <c r="A154" s="5" t="str">
        <f t="shared" si="1"/>
        <v/>
      </c>
      <c r="F154" s="5"/>
    </row>
    <row r="155">
      <c r="A155" s="5" t="str">
        <f t="shared" si="1"/>
        <v/>
      </c>
      <c r="F155" s="5"/>
    </row>
    <row r="156">
      <c r="A156" s="5" t="str">
        <f t="shared" si="1"/>
        <v/>
      </c>
      <c r="F156" s="5"/>
    </row>
    <row r="157">
      <c r="A157" s="5" t="str">
        <f t="shared" si="1"/>
        <v/>
      </c>
      <c r="F157" s="5"/>
    </row>
    <row r="158">
      <c r="A158" s="5" t="str">
        <f t="shared" si="1"/>
        <v/>
      </c>
      <c r="F158" s="5"/>
    </row>
    <row r="159">
      <c r="A159" s="5" t="str">
        <f t="shared" si="1"/>
        <v/>
      </c>
      <c r="F159" s="5"/>
    </row>
    <row r="160">
      <c r="A160" s="5" t="str">
        <f t="shared" si="1"/>
        <v/>
      </c>
      <c r="F160" s="5"/>
    </row>
    <row r="161">
      <c r="A161" s="5" t="str">
        <f t="shared" si="1"/>
        <v/>
      </c>
      <c r="F161" s="5"/>
    </row>
    <row r="162">
      <c r="A162" s="5" t="str">
        <f t="shared" si="1"/>
        <v/>
      </c>
      <c r="F162" s="5"/>
    </row>
    <row r="163">
      <c r="A163" s="5" t="str">
        <f t="shared" si="1"/>
        <v/>
      </c>
      <c r="F163" s="5"/>
    </row>
    <row r="164">
      <c r="A164" s="5" t="str">
        <f t="shared" si="1"/>
        <v/>
      </c>
      <c r="F164" s="5"/>
    </row>
    <row r="165">
      <c r="A165" s="5" t="str">
        <f t="shared" si="1"/>
        <v/>
      </c>
      <c r="F165" s="5"/>
    </row>
    <row r="166">
      <c r="A166" s="5" t="str">
        <f t="shared" si="1"/>
        <v/>
      </c>
      <c r="F166" s="5"/>
    </row>
    <row r="167">
      <c r="A167" s="5" t="str">
        <f t="shared" si="1"/>
        <v/>
      </c>
      <c r="F167" s="5"/>
    </row>
    <row r="168">
      <c r="A168" s="5" t="str">
        <f t="shared" si="1"/>
        <v/>
      </c>
      <c r="F168" s="5"/>
    </row>
    <row r="169">
      <c r="A169" s="5" t="str">
        <f t="shared" si="1"/>
        <v/>
      </c>
      <c r="F169" s="5"/>
    </row>
    <row r="170">
      <c r="A170" s="5" t="str">
        <f t="shared" si="1"/>
        <v/>
      </c>
      <c r="F170" s="5"/>
    </row>
    <row r="171">
      <c r="A171" s="5" t="str">
        <f t="shared" si="1"/>
        <v/>
      </c>
      <c r="F171" s="5"/>
    </row>
    <row r="172">
      <c r="A172" s="5" t="str">
        <f t="shared" si="1"/>
        <v/>
      </c>
      <c r="F172" s="5"/>
    </row>
    <row r="173">
      <c r="A173" s="5" t="str">
        <f t="shared" si="1"/>
        <v/>
      </c>
      <c r="F173" s="5"/>
    </row>
    <row r="174">
      <c r="A174" s="5" t="str">
        <f t="shared" si="1"/>
        <v/>
      </c>
      <c r="F174" s="5"/>
    </row>
    <row r="175">
      <c r="A175" s="5" t="str">
        <f t="shared" si="1"/>
        <v/>
      </c>
      <c r="F175" s="5"/>
    </row>
    <row r="176">
      <c r="A176" s="5" t="str">
        <f t="shared" si="1"/>
        <v/>
      </c>
      <c r="F176" s="5"/>
    </row>
    <row r="177">
      <c r="A177" s="5" t="str">
        <f t="shared" si="1"/>
        <v/>
      </c>
      <c r="F177" s="5"/>
    </row>
    <row r="178">
      <c r="A178" s="5" t="str">
        <f t="shared" si="1"/>
        <v/>
      </c>
      <c r="F178" s="5"/>
    </row>
    <row r="179">
      <c r="A179" s="5" t="str">
        <f t="shared" si="1"/>
        <v/>
      </c>
      <c r="F179" s="5"/>
    </row>
    <row r="180">
      <c r="A180" s="5" t="str">
        <f t="shared" si="1"/>
        <v/>
      </c>
      <c r="F180" s="5"/>
    </row>
    <row r="181">
      <c r="A181" s="5" t="str">
        <f t="shared" si="1"/>
        <v/>
      </c>
      <c r="F181" s="5"/>
    </row>
    <row r="182">
      <c r="A182" s="5" t="str">
        <f t="shared" si="1"/>
        <v/>
      </c>
      <c r="F182" s="5"/>
    </row>
    <row r="183">
      <c r="A183" s="5" t="str">
        <f t="shared" si="1"/>
        <v/>
      </c>
      <c r="F183" s="5"/>
    </row>
    <row r="184">
      <c r="A184" s="5" t="str">
        <f t="shared" si="1"/>
        <v/>
      </c>
      <c r="F184" s="5"/>
    </row>
    <row r="185">
      <c r="A185" s="5" t="str">
        <f t="shared" si="1"/>
        <v/>
      </c>
      <c r="F185" s="5"/>
    </row>
    <row r="186">
      <c r="A186" s="5" t="str">
        <f t="shared" si="1"/>
        <v/>
      </c>
      <c r="F186" s="5"/>
    </row>
    <row r="187">
      <c r="A187" s="5" t="str">
        <f t="shared" si="1"/>
        <v/>
      </c>
      <c r="F187" s="5"/>
    </row>
    <row r="188">
      <c r="A188" s="5" t="str">
        <f t="shared" si="1"/>
        <v/>
      </c>
      <c r="F188" s="5"/>
    </row>
    <row r="189">
      <c r="A189" s="5" t="str">
        <f t="shared" si="1"/>
        <v/>
      </c>
      <c r="F189" s="5"/>
    </row>
    <row r="190">
      <c r="A190" s="5" t="str">
        <f t="shared" si="1"/>
        <v/>
      </c>
      <c r="F190" s="5"/>
    </row>
    <row r="191">
      <c r="A191" s="5" t="str">
        <f t="shared" si="1"/>
        <v/>
      </c>
      <c r="F191" s="5"/>
    </row>
    <row r="192">
      <c r="A192" s="5" t="str">
        <f t="shared" si="1"/>
        <v/>
      </c>
      <c r="F192" s="5"/>
    </row>
    <row r="193">
      <c r="A193" s="5" t="str">
        <f t="shared" si="1"/>
        <v/>
      </c>
      <c r="F193" s="5"/>
    </row>
    <row r="194">
      <c r="A194" s="5" t="str">
        <f t="shared" si="1"/>
        <v/>
      </c>
      <c r="F194" s="5"/>
    </row>
    <row r="195">
      <c r="A195" s="5" t="str">
        <f t="shared" si="1"/>
        <v/>
      </c>
      <c r="F195" s="5"/>
    </row>
    <row r="196">
      <c r="A196" s="5" t="str">
        <f t="shared" si="1"/>
        <v/>
      </c>
      <c r="F196" s="5"/>
    </row>
    <row r="197">
      <c r="A197" s="5" t="str">
        <f t="shared" si="1"/>
        <v/>
      </c>
      <c r="F197" s="5"/>
    </row>
    <row r="198">
      <c r="A198" s="5" t="str">
        <f t="shared" si="1"/>
        <v/>
      </c>
      <c r="F198" s="5"/>
    </row>
    <row r="199">
      <c r="A199" s="5" t="str">
        <f t="shared" si="1"/>
        <v/>
      </c>
      <c r="F199" s="5"/>
    </row>
    <row r="200">
      <c r="A200" s="5" t="str">
        <f t="shared" si="1"/>
        <v/>
      </c>
      <c r="F200" s="5"/>
    </row>
    <row r="201">
      <c r="A201" s="5" t="str">
        <f t="shared" si="1"/>
        <v/>
      </c>
      <c r="F201" s="5"/>
    </row>
    <row r="202">
      <c r="A202" s="5" t="str">
        <f t="shared" si="1"/>
        <v/>
      </c>
      <c r="F202" s="5"/>
    </row>
    <row r="203">
      <c r="A203" s="5" t="str">
        <f t="shared" si="1"/>
        <v/>
      </c>
      <c r="F203" s="5"/>
    </row>
    <row r="204">
      <c r="A204" s="5" t="str">
        <f t="shared" si="1"/>
        <v/>
      </c>
      <c r="F204" s="5"/>
    </row>
    <row r="205">
      <c r="A205" s="5" t="str">
        <f t="shared" si="1"/>
        <v/>
      </c>
      <c r="F205" s="5"/>
    </row>
    <row r="206">
      <c r="A206" s="5" t="str">
        <f t="shared" si="1"/>
        <v/>
      </c>
      <c r="F206" s="5"/>
    </row>
    <row r="207">
      <c r="A207" s="5" t="str">
        <f t="shared" si="1"/>
        <v/>
      </c>
      <c r="F207" s="5"/>
    </row>
    <row r="208">
      <c r="A208" s="5" t="str">
        <f t="shared" si="1"/>
        <v/>
      </c>
      <c r="F208" s="5"/>
    </row>
    <row r="209">
      <c r="A209" s="5" t="str">
        <f t="shared" si="1"/>
        <v/>
      </c>
      <c r="F209" s="5"/>
    </row>
    <row r="210">
      <c r="A210" s="5" t="str">
        <f t="shared" si="1"/>
        <v/>
      </c>
      <c r="F210" s="5"/>
    </row>
    <row r="211">
      <c r="A211" s="5" t="str">
        <f t="shared" si="1"/>
        <v/>
      </c>
      <c r="F211" s="5"/>
    </row>
    <row r="212">
      <c r="A212" s="5" t="str">
        <f t="shared" si="1"/>
        <v/>
      </c>
      <c r="F212" s="5"/>
    </row>
    <row r="213">
      <c r="A213" s="5" t="str">
        <f t="shared" si="1"/>
        <v/>
      </c>
      <c r="F213" s="5"/>
    </row>
    <row r="214">
      <c r="A214" s="5" t="str">
        <f t="shared" si="1"/>
        <v/>
      </c>
      <c r="F214" s="5"/>
    </row>
    <row r="215">
      <c r="A215" s="5" t="str">
        <f t="shared" si="1"/>
        <v/>
      </c>
      <c r="F215" s="5"/>
    </row>
    <row r="216">
      <c r="A216" s="5" t="str">
        <f t="shared" si="1"/>
        <v/>
      </c>
      <c r="F216" s="5"/>
    </row>
    <row r="217">
      <c r="A217" s="5" t="str">
        <f t="shared" si="1"/>
        <v/>
      </c>
      <c r="F217" s="5"/>
    </row>
    <row r="218">
      <c r="A218" s="5" t="str">
        <f t="shared" si="1"/>
        <v/>
      </c>
      <c r="F218" s="5"/>
    </row>
    <row r="219">
      <c r="A219" s="5" t="str">
        <f t="shared" si="1"/>
        <v/>
      </c>
      <c r="F219" s="5"/>
    </row>
    <row r="220">
      <c r="A220" s="5" t="str">
        <f t="shared" si="1"/>
        <v/>
      </c>
      <c r="F220" s="5"/>
    </row>
    <row r="221">
      <c r="A221" s="5" t="str">
        <f t="shared" si="1"/>
        <v/>
      </c>
      <c r="F221" s="5"/>
    </row>
    <row r="222">
      <c r="A222" s="5" t="str">
        <f t="shared" si="1"/>
        <v/>
      </c>
      <c r="F222" s="5"/>
    </row>
    <row r="223">
      <c r="A223" s="5" t="str">
        <f t="shared" si="1"/>
        <v/>
      </c>
      <c r="F223" s="5"/>
    </row>
    <row r="224">
      <c r="A224" s="5" t="str">
        <f t="shared" si="1"/>
        <v/>
      </c>
      <c r="F224" s="5"/>
    </row>
    <row r="225">
      <c r="A225" s="5" t="str">
        <f t="shared" si="1"/>
        <v/>
      </c>
      <c r="F225" s="5"/>
    </row>
    <row r="226">
      <c r="A226" s="5" t="str">
        <f t="shared" si="1"/>
        <v/>
      </c>
      <c r="F226" s="5"/>
    </row>
    <row r="227">
      <c r="A227" s="5" t="str">
        <f t="shared" si="1"/>
        <v/>
      </c>
      <c r="F227" s="5"/>
    </row>
    <row r="228">
      <c r="A228" s="5" t="str">
        <f t="shared" si="1"/>
        <v/>
      </c>
      <c r="F228" s="5"/>
    </row>
    <row r="229">
      <c r="A229" s="5" t="str">
        <f t="shared" si="1"/>
        <v/>
      </c>
      <c r="F229" s="5"/>
    </row>
    <row r="230">
      <c r="A230" s="5" t="str">
        <f t="shared" si="1"/>
        <v/>
      </c>
      <c r="F230" s="5"/>
    </row>
    <row r="231">
      <c r="A231" s="5" t="str">
        <f t="shared" si="1"/>
        <v/>
      </c>
      <c r="F231" s="5"/>
    </row>
    <row r="232">
      <c r="A232" s="5" t="str">
        <f t="shared" si="1"/>
        <v/>
      </c>
      <c r="F232" s="5"/>
    </row>
    <row r="233">
      <c r="A233" s="5" t="str">
        <f t="shared" si="1"/>
        <v/>
      </c>
      <c r="F233" s="5"/>
    </row>
    <row r="234">
      <c r="A234" s="5" t="str">
        <f t="shared" si="1"/>
        <v/>
      </c>
      <c r="F234" s="5"/>
    </row>
    <row r="235">
      <c r="A235" s="5" t="str">
        <f t="shared" si="1"/>
        <v/>
      </c>
      <c r="F235" s="5"/>
    </row>
    <row r="236">
      <c r="A236" s="5" t="str">
        <f t="shared" si="1"/>
        <v/>
      </c>
      <c r="F236" s="5"/>
    </row>
    <row r="237">
      <c r="A237" s="5" t="str">
        <f t="shared" si="1"/>
        <v/>
      </c>
      <c r="F237" s="5"/>
    </row>
    <row r="238">
      <c r="A238" s="5" t="str">
        <f t="shared" si="1"/>
        <v/>
      </c>
      <c r="F238" s="5"/>
    </row>
    <row r="239">
      <c r="A239" s="5" t="str">
        <f t="shared" si="1"/>
        <v/>
      </c>
      <c r="F239" s="5"/>
    </row>
    <row r="240">
      <c r="A240" s="5" t="str">
        <f t="shared" si="1"/>
        <v/>
      </c>
      <c r="F240" s="5"/>
    </row>
    <row r="241">
      <c r="A241" s="5" t="str">
        <f t="shared" si="1"/>
        <v/>
      </c>
      <c r="F241" s="5"/>
    </row>
    <row r="242">
      <c r="A242" s="5" t="str">
        <f t="shared" si="1"/>
        <v/>
      </c>
      <c r="F242" s="5"/>
    </row>
    <row r="243">
      <c r="A243" s="5" t="str">
        <f t="shared" si="1"/>
        <v/>
      </c>
      <c r="F243" s="5"/>
    </row>
    <row r="244">
      <c r="A244" s="5" t="str">
        <f t="shared" si="1"/>
        <v/>
      </c>
      <c r="F244" s="5"/>
    </row>
    <row r="245">
      <c r="A245" s="5" t="str">
        <f t="shared" si="1"/>
        <v/>
      </c>
      <c r="F245" s="5"/>
    </row>
    <row r="246">
      <c r="A246" s="5" t="str">
        <f t="shared" si="1"/>
        <v/>
      </c>
      <c r="F246" s="5"/>
    </row>
    <row r="247">
      <c r="A247" s="5" t="str">
        <f t="shared" si="1"/>
        <v/>
      </c>
      <c r="F247" s="5"/>
    </row>
    <row r="248">
      <c r="A248" s="5" t="str">
        <f t="shared" si="1"/>
        <v/>
      </c>
      <c r="F248" s="5"/>
    </row>
    <row r="249">
      <c r="A249" s="5" t="str">
        <f t="shared" si="1"/>
        <v/>
      </c>
      <c r="F249" s="5"/>
    </row>
    <row r="250">
      <c r="A250" s="5" t="str">
        <f t="shared" si="1"/>
        <v/>
      </c>
      <c r="F250" s="5"/>
    </row>
    <row r="251">
      <c r="A251" s="5" t="str">
        <f t="shared" si="1"/>
        <v/>
      </c>
      <c r="F251" s="5"/>
    </row>
    <row r="252">
      <c r="A252" s="5" t="str">
        <f t="shared" si="1"/>
        <v/>
      </c>
      <c r="F252" s="5"/>
    </row>
    <row r="253">
      <c r="A253" s="5" t="str">
        <f t="shared" si="1"/>
        <v/>
      </c>
      <c r="F253" s="5"/>
    </row>
    <row r="254">
      <c r="A254" s="5" t="str">
        <f t="shared" si="1"/>
        <v/>
      </c>
      <c r="F254" s="5"/>
    </row>
    <row r="255">
      <c r="A255" s="5" t="str">
        <f t="shared" si="1"/>
        <v/>
      </c>
      <c r="F255" s="5"/>
    </row>
    <row r="256">
      <c r="A256" s="5" t="str">
        <f t="shared" si="1"/>
        <v/>
      </c>
      <c r="F256" s="5"/>
    </row>
    <row r="257">
      <c r="A257" s="5" t="str">
        <f t="shared" si="1"/>
        <v/>
      </c>
      <c r="F257" s="5"/>
    </row>
    <row r="258">
      <c r="A258" s="5" t="str">
        <f t="shared" si="1"/>
        <v/>
      </c>
      <c r="F258" s="5"/>
    </row>
    <row r="259">
      <c r="A259" s="5" t="str">
        <f t="shared" si="1"/>
        <v/>
      </c>
      <c r="F259" s="5"/>
    </row>
    <row r="260">
      <c r="A260" s="5" t="str">
        <f t="shared" si="1"/>
        <v/>
      </c>
      <c r="F260" s="5"/>
    </row>
    <row r="261">
      <c r="A261" s="5" t="str">
        <f t="shared" si="1"/>
        <v/>
      </c>
      <c r="F261" s="5"/>
    </row>
    <row r="262">
      <c r="A262" s="5" t="str">
        <f t="shared" si="1"/>
        <v/>
      </c>
      <c r="F262" s="5"/>
    </row>
    <row r="263">
      <c r="A263" s="5" t="str">
        <f t="shared" si="1"/>
        <v/>
      </c>
      <c r="F263" s="5"/>
    </row>
    <row r="264">
      <c r="A264" s="5" t="str">
        <f t="shared" si="1"/>
        <v/>
      </c>
      <c r="F264" s="5"/>
    </row>
    <row r="265">
      <c r="A265" s="5" t="str">
        <f t="shared" si="1"/>
        <v/>
      </c>
      <c r="F265" s="5"/>
    </row>
    <row r="266">
      <c r="A266" s="5" t="str">
        <f t="shared" si="1"/>
        <v/>
      </c>
      <c r="F266" s="5"/>
    </row>
    <row r="267">
      <c r="A267" s="5" t="str">
        <f t="shared" si="1"/>
        <v/>
      </c>
      <c r="F267" s="5"/>
    </row>
    <row r="268">
      <c r="A268" s="5" t="str">
        <f t="shared" si="1"/>
        <v/>
      </c>
      <c r="F268" s="5"/>
    </row>
    <row r="269">
      <c r="A269" s="5" t="str">
        <f t="shared" si="1"/>
        <v/>
      </c>
      <c r="F269" s="5"/>
    </row>
    <row r="270">
      <c r="A270" s="5" t="str">
        <f t="shared" si="1"/>
        <v/>
      </c>
      <c r="F270" s="5"/>
    </row>
    <row r="271">
      <c r="A271" s="5" t="str">
        <f t="shared" si="1"/>
        <v/>
      </c>
      <c r="F271" s="5"/>
    </row>
    <row r="272">
      <c r="A272" s="5" t="str">
        <f t="shared" si="1"/>
        <v/>
      </c>
      <c r="F272" s="5"/>
    </row>
    <row r="273">
      <c r="A273" s="5" t="str">
        <f t="shared" si="1"/>
        <v/>
      </c>
      <c r="F273" s="5"/>
    </row>
    <row r="274">
      <c r="A274" s="5" t="str">
        <f t="shared" si="1"/>
        <v/>
      </c>
      <c r="F274" s="5"/>
    </row>
    <row r="275">
      <c r="A275" s="5" t="str">
        <f t="shared" si="1"/>
        <v/>
      </c>
      <c r="F275" s="5"/>
    </row>
    <row r="276">
      <c r="A276" s="5" t="str">
        <f t="shared" si="1"/>
        <v/>
      </c>
      <c r="F276" s="5"/>
    </row>
    <row r="277">
      <c r="A277" s="5" t="str">
        <f t="shared" si="1"/>
        <v/>
      </c>
      <c r="F277" s="5"/>
    </row>
    <row r="278">
      <c r="A278" s="5" t="str">
        <f t="shared" si="1"/>
        <v/>
      </c>
      <c r="F278" s="5"/>
    </row>
    <row r="279">
      <c r="A279" s="5" t="str">
        <f t="shared" si="1"/>
        <v/>
      </c>
      <c r="F279" s="5"/>
    </row>
    <row r="280">
      <c r="A280" s="5" t="str">
        <f t="shared" si="1"/>
        <v/>
      </c>
      <c r="F280" s="5"/>
    </row>
    <row r="281">
      <c r="A281" s="5" t="str">
        <f t="shared" si="1"/>
        <v/>
      </c>
      <c r="F281" s="5"/>
    </row>
    <row r="282">
      <c r="A282" s="5" t="str">
        <f t="shared" si="1"/>
        <v/>
      </c>
      <c r="F282" s="5"/>
    </row>
    <row r="283">
      <c r="A283" s="5" t="str">
        <f t="shared" si="1"/>
        <v/>
      </c>
      <c r="F283" s="5"/>
    </row>
    <row r="284">
      <c r="A284" s="5" t="str">
        <f t="shared" si="1"/>
        <v/>
      </c>
      <c r="F284" s="5"/>
    </row>
    <row r="285">
      <c r="A285" s="5" t="str">
        <f t="shared" si="1"/>
        <v/>
      </c>
      <c r="F285" s="5"/>
    </row>
    <row r="286">
      <c r="A286" s="5" t="str">
        <f t="shared" si="1"/>
        <v/>
      </c>
      <c r="F286" s="5"/>
    </row>
    <row r="287">
      <c r="A287" s="5" t="str">
        <f t="shared" si="1"/>
        <v/>
      </c>
      <c r="F287" s="5"/>
    </row>
    <row r="288">
      <c r="A288" s="5" t="str">
        <f t="shared" si="1"/>
        <v/>
      </c>
      <c r="F288" s="5"/>
    </row>
    <row r="289">
      <c r="A289" s="5" t="str">
        <f t="shared" si="1"/>
        <v/>
      </c>
      <c r="F289" s="5"/>
    </row>
    <row r="290">
      <c r="A290" s="5" t="str">
        <f t="shared" si="1"/>
        <v/>
      </c>
      <c r="F290" s="5"/>
    </row>
    <row r="291">
      <c r="A291" s="5" t="str">
        <f t="shared" si="1"/>
        <v/>
      </c>
      <c r="F291" s="5"/>
    </row>
    <row r="292">
      <c r="A292" s="5" t="str">
        <f t="shared" si="1"/>
        <v/>
      </c>
      <c r="F292" s="5"/>
    </row>
    <row r="293">
      <c r="A293" s="5" t="str">
        <f t="shared" si="1"/>
        <v/>
      </c>
      <c r="F293" s="5"/>
    </row>
    <row r="294">
      <c r="A294" s="5" t="str">
        <f t="shared" si="1"/>
        <v/>
      </c>
      <c r="F294" s="5"/>
    </row>
    <row r="295">
      <c r="A295" s="5" t="str">
        <f t="shared" si="1"/>
        <v/>
      </c>
      <c r="F295" s="5"/>
    </row>
    <row r="296">
      <c r="A296" s="5" t="str">
        <f t="shared" si="1"/>
        <v/>
      </c>
      <c r="F296" s="5"/>
    </row>
    <row r="297">
      <c r="A297" s="5" t="str">
        <f t="shared" si="1"/>
        <v/>
      </c>
      <c r="F297" s="5"/>
    </row>
    <row r="298">
      <c r="A298" s="5" t="str">
        <f t="shared" si="1"/>
        <v/>
      </c>
      <c r="F298" s="5"/>
    </row>
    <row r="299">
      <c r="A299" s="5" t="str">
        <f t="shared" si="1"/>
        <v/>
      </c>
      <c r="F299" s="5"/>
    </row>
    <row r="300">
      <c r="A300" s="5" t="str">
        <f t="shared" si="1"/>
        <v/>
      </c>
      <c r="F300" s="5"/>
    </row>
    <row r="301">
      <c r="A301" s="5" t="str">
        <f t="shared" si="1"/>
        <v/>
      </c>
      <c r="F301" s="5"/>
    </row>
    <row r="302">
      <c r="A302" s="5" t="str">
        <f t="shared" si="1"/>
        <v/>
      </c>
      <c r="F302" s="5"/>
    </row>
    <row r="303">
      <c r="A303" s="5" t="str">
        <f t="shared" si="1"/>
        <v/>
      </c>
      <c r="F303" s="5"/>
    </row>
    <row r="304">
      <c r="A304" s="5" t="str">
        <f t="shared" si="1"/>
        <v/>
      </c>
      <c r="F304" s="5"/>
    </row>
    <row r="305">
      <c r="A305" s="5" t="str">
        <f t="shared" si="1"/>
        <v/>
      </c>
      <c r="F305" s="5"/>
    </row>
    <row r="306">
      <c r="A306" s="5" t="str">
        <f t="shared" si="1"/>
        <v/>
      </c>
      <c r="F306" s="5"/>
    </row>
    <row r="307">
      <c r="A307" s="5" t="str">
        <f t="shared" si="1"/>
        <v/>
      </c>
      <c r="F307" s="5"/>
    </row>
    <row r="308">
      <c r="A308" s="5" t="str">
        <f t="shared" si="1"/>
        <v/>
      </c>
      <c r="F308" s="5"/>
    </row>
    <row r="309">
      <c r="A309" s="5" t="str">
        <f t="shared" si="1"/>
        <v/>
      </c>
      <c r="F309" s="5"/>
    </row>
    <row r="310">
      <c r="A310" s="5" t="str">
        <f t="shared" si="1"/>
        <v/>
      </c>
      <c r="F310" s="5"/>
    </row>
    <row r="311">
      <c r="A311" s="5" t="str">
        <f t="shared" si="1"/>
        <v/>
      </c>
      <c r="F311" s="5"/>
    </row>
    <row r="312">
      <c r="A312" s="5" t="str">
        <f t="shared" si="1"/>
        <v/>
      </c>
      <c r="F312" s="5"/>
    </row>
    <row r="313">
      <c r="A313" s="5" t="str">
        <f t="shared" si="1"/>
        <v/>
      </c>
      <c r="F313" s="5"/>
    </row>
    <row r="314">
      <c r="A314" s="5" t="str">
        <f t="shared" si="1"/>
        <v/>
      </c>
      <c r="F314" s="5"/>
    </row>
    <row r="315">
      <c r="A315" s="5" t="str">
        <f t="shared" si="1"/>
        <v/>
      </c>
      <c r="F315" s="5"/>
    </row>
    <row r="316">
      <c r="A316" s="5" t="str">
        <f t="shared" si="1"/>
        <v/>
      </c>
      <c r="F316" s="5"/>
    </row>
    <row r="317">
      <c r="A317" s="5" t="str">
        <f t="shared" si="1"/>
        <v/>
      </c>
      <c r="F317" s="5"/>
    </row>
    <row r="318">
      <c r="A318" s="5" t="str">
        <f t="shared" si="1"/>
        <v/>
      </c>
      <c r="F318" s="5"/>
    </row>
    <row r="319">
      <c r="A319" s="5" t="str">
        <f t="shared" si="1"/>
        <v/>
      </c>
      <c r="F319" s="5"/>
    </row>
    <row r="320">
      <c r="A320" s="5" t="str">
        <f t="shared" si="1"/>
        <v/>
      </c>
      <c r="F320" s="5"/>
    </row>
    <row r="321">
      <c r="A321" s="5" t="str">
        <f t="shared" si="1"/>
        <v/>
      </c>
      <c r="F321" s="5"/>
    </row>
    <row r="322">
      <c r="A322" s="5" t="str">
        <f t="shared" si="1"/>
        <v/>
      </c>
      <c r="F322" s="5"/>
    </row>
    <row r="323">
      <c r="A323" s="5" t="str">
        <f t="shared" si="1"/>
        <v/>
      </c>
      <c r="F323" s="5"/>
    </row>
    <row r="324">
      <c r="A324" s="5" t="str">
        <f t="shared" si="1"/>
        <v/>
      </c>
      <c r="F324" s="5"/>
    </row>
    <row r="325">
      <c r="A325" s="5" t="str">
        <f t="shared" si="1"/>
        <v/>
      </c>
      <c r="F325" s="5"/>
    </row>
    <row r="326">
      <c r="A326" s="5" t="str">
        <f t="shared" si="1"/>
        <v/>
      </c>
      <c r="F326" s="5"/>
    </row>
    <row r="327">
      <c r="A327" s="5" t="str">
        <f t="shared" si="1"/>
        <v/>
      </c>
      <c r="F327" s="5"/>
    </row>
    <row r="328">
      <c r="A328" s="5" t="str">
        <f t="shared" si="1"/>
        <v/>
      </c>
      <c r="F328" s="5"/>
    </row>
    <row r="329">
      <c r="A329" s="5" t="str">
        <f t="shared" si="1"/>
        <v/>
      </c>
      <c r="F329" s="5"/>
    </row>
    <row r="330">
      <c r="A330" s="5" t="str">
        <f t="shared" si="1"/>
        <v/>
      </c>
      <c r="F330" s="5"/>
    </row>
    <row r="331">
      <c r="A331" s="5" t="str">
        <f t="shared" si="1"/>
        <v/>
      </c>
      <c r="F331" s="5"/>
    </row>
    <row r="332">
      <c r="A332" s="5" t="str">
        <f t="shared" si="1"/>
        <v/>
      </c>
      <c r="F332" s="5"/>
    </row>
    <row r="333">
      <c r="A333" s="5" t="str">
        <f t="shared" si="1"/>
        <v/>
      </c>
      <c r="F333" s="5"/>
    </row>
    <row r="334">
      <c r="A334" s="5" t="str">
        <f t="shared" si="1"/>
        <v/>
      </c>
      <c r="F334" s="5"/>
    </row>
    <row r="335">
      <c r="A335" s="5" t="str">
        <f t="shared" si="1"/>
        <v/>
      </c>
      <c r="F335" s="5"/>
    </row>
    <row r="336">
      <c r="A336" s="5" t="str">
        <f t="shared" si="1"/>
        <v/>
      </c>
      <c r="F336" s="5"/>
    </row>
    <row r="337">
      <c r="A337" s="5" t="str">
        <f t="shared" si="1"/>
        <v/>
      </c>
      <c r="F337" s="5"/>
    </row>
    <row r="338">
      <c r="A338" s="5" t="str">
        <f t="shared" si="1"/>
        <v/>
      </c>
      <c r="F338" s="5"/>
    </row>
    <row r="339">
      <c r="A339" s="5" t="str">
        <f t="shared" si="1"/>
        <v/>
      </c>
      <c r="F339" s="5"/>
    </row>
    <row r="340">
      <c r="A340" s="5" t="str">
        <f t="shared" si="1"/>
        <v/>
      </c>
      <c r="F340" s="5"/>
    </row>
    <row r="341">
      <c r="A341" s="5" t="str">
        <f t="shared" si="1"/>
        <v/>
      </c>
      <c r="F341" s="5"/>
    </row>
    <row r="342">
      <c r="A342" s="5" t="str">
        <f t="shared" si="1"/>
        <v/>
      </c>
      <c r="F342" s="5"/>
    </row>
    <row r="343">
      <c r="A343" s="5" t="str">
        <f t="shared" si="1"/>
        <v/>
      </c>
      <c r="F343" s="5"/>
    </row>
    <row r="344">
      <c r="A344" s="5" t="str">
        <f t="shared" si="1"/>
        <v/>
      </c>
      <c r="F344" s="5"/>
    </row>
    <row r="345">
      <c r="A345" s="5" t="str">
        <f t="shared" si="1"/>
        <v/>
      </c>
      <c r="F345" s="5"/>
    </row>
    <row r="346">
      <c r="A346" s="5" t="str">
        <f t="shared" si="1"/>
        <v/>
      </c>
      <c r="F346" s="5"/>
    </row>
    <row r="347">
      <c r="A347" s="5" t="str">
        <f t="shared" si="1"/>
        <v/>
      </c>
      <c r="F347" s="5"/>
    </row>
    <row r="348">
      <c r="A348" s="5" t="str">
        <f t="shared" si="1"/>
        <v/>
      </c>
      <c r="F348" s="5"/>
    </row>
    <row r="349">
      <c r="A349" s="5" t="str">
        <f t="shared" si="1"/>
        <v/>
      </c>
      <c r="F349" s="5"/>
    </row>
    <row r="350">
      <c r="A350" s="5" t="str">
        <f t="shared" si="1"/>
        <v/>
      </c>
      <c r="F350" s="5"/>
    </row>
    <row r="351">
      <c r="A351" s="5" t="str">
        <f t="shared" si="1"/>
        <v/>
      </c>
      <c r="F351" s="5"/>
    </row>
    <row r="352">
      <c r="A352" s="5" t="str">
        <f t="shared" si="1"/>
        <v/>
      </c>
      <c r="F352" s="5"/>
    </row>
    <row r="353">
      <c r="A353" s="5" t="str">
        <f t="shared" si="1"/>
        <v/>
      </c>
      <c r="F353" s="5"/>
    </row>
    <row r="354">
      <c r="A354" s="5" t="str">
        <f t="shared" si="1"/>
        <v/>
      </c>
      <c r="F354" s="5"/>
    </row>
    <row r="355">
      <c r="A355" s="5" t="str">
        <f t="shared" si="1"/>
        <v/>
      </c>
      <c r="F355" s="5"/>
    </row>
    <row r="356">
      <c r="A356" s="5" t="str">
        <f t="shared" si="1"/>
        <v/>
      </c>
      <c r="F356" s="5"/>
    </row>
    <row r="357">
      <c r="A357" s="5" t="str">
        <f t="shared" si="1"/>
        <v/>
      </c>
      <c r="F357" s="5"/>
    </row>
    <row r="358">
      <c r="A358" s="5" t="str">
        <f t="shared" si="1"/>
        <v/>
      </c>
      <c r="F358" s="5"/>
    </row>
    <row r="359">
      <c r="A359" s="5" t="str">
        <f t="shared" si="1"/>
        <v/>
      </c>
      <c r="F359" s="5"/>
    </row>
    <row r="360">
      <c r="A360" s="5" t="str">
        <f t="shared" si="1"/>
        <v/>
      </c>
      <c r="F360" s="5"/>
    </row>
    <row r="361">
      <c r="A361" s="5" t="str">
        <f t="shared" si="1"/>
        <v/>
      </c>
      <c r="F361" s="5"/>
    </row>
    <row r="362">
      <c r="A362" s="5" t="str">
        <f t="shared" si="1"/>
        <v/>
      </c>
      <c r="F362" s="5"/>
    </row>
    <row r="363">
      <c r="A363" s="5" t="str">
        <f t="shared" si="1"/>
        <v/>
      </c>
      <c r="F363" s="5"/>
    </row>
    <row r="364">
      <c r="A364" s="5" t="str">
        <f t="shared" si="1"/>
        <v/>
      </c>
      <c r="F364" s="5"/>
    </row>
    <row r="365">
      <c r="A365" s="5" t="str">
        <f t="shared" si="1"/>
        <v/>
      </c>
      <c r="F365" s="5"/>
    </row>
    <row r="366">
      <c r="A366" s="5" t="str">
        <f t="shared" si="1"/>
        <v/>
      </c>
      <c r="F366" s="5"/>
    </row>
    <row r="367">
      <c r="A367" s="5" t="str">
        <f t="shared" si="1"/>
        <v/>
      </c>
      <c r="F367" s="5"/>
    </row>
    <row r="368">
      <c r="A368" s="5" t="str">
        <f t="shared" si="1"/>
        <v/>
      </c>
      <c r="F368" s="5"/>
    </row>
    <row r="369">
      <c r="A369" s="5" t="str">
        <f t="shared" si="1"/>
        <v/>
      </c>
      <c r="F369" s="5"/>
    </row>
    <row r="370">
      <c r="A370" s="5" t="str">
        <f t="shared" si="1"/>
        <v/>
      </c>
      <c r="F370" s="5"/>
    </row>
    <row r="371">
      <c r="A371" s="5" t="str">
        <f t="shared" si="1"/>
        <v/>
      </c>
      <c r="F371" s="5"/>
    </row>
    <row r="372">
      <c r="A372" s="5" t="str">
        <f t="shared" si="1"/>
        <v/>
      </c>
      <c r="F372" s="5"/>
    </row>
    <row r="373">
      <c r="A373" s="5" t="str">
        <f t="shared" si="1"/>
        <v/>
      </c>
      <c r="F373" s="5"/>
    </row>
    <row r="374">
      <c r="A374" s="5" t="str">
        <f t="shared" si="1"/>
        <v/>
      </c>
      <c r="F374" s="5"/>
    </row>
    <row r="375">
      <c r="A375" s="5" t="str">
        <f t="shared" si="1"/>
        <v/>
      </c>
      <c r="F375" s="5"/>
    </row>
    <row r="376">
      <c r="A376" s="5" t="str">
        <f t="shared" si="1"/>
        <v/>
      </c>
      <c r="F376" s="5"/>
    </row>
    <row r="377">
      <c r="A377" s="5" t="str">
        <f t="shared" si="1"/>
        <v/>
      </c>
      <c r="F377" s="5"/>
    </row>
    <row r="378">
      <c r="A378" s="5" t="str">
        <f t="shared" si="1"/>
        <v/>
      </c>
      <c r="F378" s="5"/>
    </row>
    <row r="379">
      <c r="A379" s="5" t="str">
        <f t="shared" si="1"/>
        <v/>
      </c>
      <c r="F379" s="5"/>
    </row>
    <row r="380">
      <c r="A380" s="5" t="str">
        <f t="shared" si="1"/>
        <v/>
      </c>
      <c r="F380" s="5"/>
    </row>
    <row r="381">
      <c r="A381" s="5" t="str">
        <f t="shared" si="1"/>
        <v/>
      </c>
      <c r="F381" s="5"/>
    </row>
    <row r="382">
      <c r="A382" s="5" t="str">
        <f t="shared" si="1"/>
        <v/>
      </c>
      <c r="F382" s="5"/>
    </row>
    <row r="383">
      <c r="A383" s="5" t="str">
        <f t="shared" si="1"/>
        <v/>
      </c>
      <c r="F383" s="5"/>
    </row>
    <row r="384">
      <c r="A384" s="5" t="str">
        <f t="shared" si="1"/>
        <v/>
      </c>
      <c r="F384" s="5"/>
    </row>
    <row r="385">
      <c r="A385" s="5" t="str">
        <f t="shared" si="1"/>
        <v/>
      </c>
      <c r="F385" s="5"/>
    </row>
    <row r="386">
      <c r="A386" s="5" t="str">
        <f t="shared" si="1"/>
        <v/>
      </c>
      <c r="F386" s="5"/>
    </row>
    <row r="387">
      <c r="A387" s="5" t="str">
        <f t="shared" si="1"/>
        <v/>
      </c>
      <c r="F387" s="5"/>
    </row>
    <row r="388">
      <c r="A388" s="5" t="str">
        <f t="shared" si="1"/>
        <v/>
      </c>
      <c r="F388" s="5"/>
    </row>
    <row r="389">
      <c r="A389" s="5" t="str">
        <f t="shared" si="1"/>
        <v/>
      </c>
      <c r="F389" s="5"/>
    </row>
    <row r="390">
      <c r="A390" s="5" t="str">
        <f t="shared" si="1"/>
        <v/>
      </c>
      <c r="F390" s="5"/>
    </row>
    <row r="391">
      <c r="A391" s="5" t="str">
        <f t="shared" si="1"/>
        <v/>
      </c>
      <c r="F391" s="5"/>
    </row>
    <row r="392">
      <c r="A392" s="5" t="str">
        <f t="shared" si="1"/>
        <v/>
      </c>
      <c r="F392" s="5"/>
    </row>
    <row r="393">
      <c r="A393" s="5" t="str">
        <f t="shared" si="1"/>
        <v/>
      </c>
      <c r="F393" s="5"/>
    </row>
    <row r="394">
      <c r="A394" s="5" t="str">
        <f t="shared" si="1"/>
        <v/>
      </c>
      <c r="F394" s="5"/>
    </row>
    <row r="395">
      <c r="A395" s="5" t="str">
        <f t="shared" si="1"/>
        <v/>
      </c>
      <c r="F395" s="5"/>
    </row>
    <row r="396">
      <c r="A396" s="5" t="str">
        <f t="shared" si="1"/>
        <v/>
      </c>
      <c r="F396" s="5"/>
    </row>
    <row r="397">
      <c r="A397" s="5" t="str">
        <f t="shared" si="1"/>
        <v/>
      </c>
      <c r="F397" s="5"/>
    </row>
    <row r="398">
      <c r="A398" s="5" t="str">
        <f t="shared" si="1"/>
        <v/>
      </c>
      <c r="F398" s="5"/>
    </row>
    <row r="399">
      <c r="A399" s="5" t="str">
        <f t="shared" si="1"/>
        <v/>
      </c>
      <c r="F399" s="5"/>
    </row>
    <row r="400">
      <c r="A400" s="5" t="str">
        <f t="shared" si="1"/>
        <v/>
      </c>
      <c r="F400" s="5"/>
    </row>
    <row r="401">
      <c r="A401" s="5" t="str">
        <f t="shared" si="1"/>
        <v/>
      </c>
      <c r="F401" s="5"/>
    </row>
    <row r="402">
      <c r="A402" s="5" t="str">
        <f t="shared" si="1"/>
        <v/>
      </c>
      <c r="F402" s="5"/>
    </row>
    <row r="403">
      <c r="A403" s="5" t="str">
        <f t="shared" si="1"/>
        <v/>
      </c>
      <c r="F403" s="5"/>
    </row>
    <row r="404">
      <c r="A404" s="5" t="str">
        <f t="shared" si="1"/>
        <v/>
      </c>
      <c r="F404" s="5"/>
    </row>
    <row r="405">
      <c r="A405" s="5" t="str">
        <f t="shared" si="1"/>
        <v/>
      </c>
      <c r="F405" s="5"/>
    </row>
    <row r="406">
      <c r="A406" s="5" t="str">
        <f t="shared" si="1"/>
        <v/>
      </c>
      <c r="F406" s="5"/>
    </row>
    <row r="407">
      <c r="A407" s="5" t="str">
        <f t="shared" si="1"/>
        <v/>
      </c>
      <c r="F407" s="5"/>
    </row>
    <row r="408">
      <c r="A408" s="5" t="str">
        <f t="shared" si="1"/>
        <v/>
      </c>
      <c r="F408" s="5"/>
    </row>
    <row r="409">
      <c r="A409" s="5" t="str">
        <f t="shared" si="1"/>
        <v/>
      </c>
      <c r="F409" s="5"/>
    </row>
    <row r="410">
      <c r="A410" s="5" t="str">
        <f t="shared" si="1"/>
        <v/>
      </c>
      <c r="F410" s="5"/>
    </row>
    <row r="411">
      <c r="A411" s="5" t="str">
        <f t="shared" si="1"/>
        <v/>
      </c>
      <c r="F411" s="5"/>
    </row>
    <row r="412">
      <c r="A412" s="5" t="str">
        <f t="shared" si="1"/>
        <v/>
      </c>
      <c r="F412" s="5"/>
    </row>
    <row r="413">
      <c r="A413" s="5" t="str">
        <f t="shared" si="1"/>
        <v/>
      </c>
      <c r="F413" s="5"/>
    </row>
    <row r="414">
      <c r="A414" s="5" t="str">
        <f t="shared" si="1"/>
        <v/>
      </c>
      <c r="F414" s="5"/>
    </row>
    <row r="415">
      <c r="A415" s="5" t="str">
        <f t="shared" si="1"/>
        <v/>
      </c>
      <c r="F415" s="5"/>
    </row>
    <row r="416">
      <c r="A416" s="5" t="str">
        <f t="shared" si="1"/>
        <v/>
      </c>
      <c r="F416" s="5"/>
    </row>
    <row r="417">
      <c r="A417" s="5" t="str">
        <f t="shared" si="1"/>
        <v/>
      </c>
      <c r="F417" s="5"/>
    </row>
    <row r="418">
      <c r="A418" s="5" t="str">
        <f t="shared" si="1"/>
        <v/>
      </c>
      <c r="F418" s="5"/>
    </row>
    <row r="419">
      <c r="A419" s="5" t="str">
        <f t="shared" si="1"/>
        <v/>
      </c>
      <c r="F419" s="5"/>
    </row>
    <row r="420">
      <c r="A420" s="5" t="str">
        <f t="shared" si="1"/>
        <v/>
      </c>
      <c r="F420" s="5"/>
    </row>
    <row r="421">
      <c r="A421" s="5" t="str">
        <f t="shared" si="1"/>
        <v/>
      </c>
      <c r="F421" s="5"/>
    </row>
    <row r="422">
      <c r="A422" s="5" t="str">
        <f t="shared" si="1"/>
        <v/>
      </c>
      <c r="F422" s="5"/>
    </row>
    <row r="423">
      <c r="A423" s="5" t="str">
        <f t="shared" si="1"/>
        <v/>
      </c>
      <c r="F423" s="5"/>
    </row>
    <row r="424">
      <c r="A424" s="5" t="str">
        <f t="shared" si="1"/>
        <v/>
      </c>
      <c r="F424" s="5"/>
    </row>
    <row r="425">
      <c r="A425" s="5" t="str">
        <f t="shared" si="1"/>
        <v/>
      </c>
      <c r="F425" s="5"/>
    </row>
    <row r="426">
      <c r="A426" s="5" t="str">
        <f t="shared" si="1"/>
        <v/>
      </c>
      <c r="F426" s="5"/>
    </row>
    <row r="427">
      <c r="A427" s="5" t="str">
        <f t="shared" si="1"/>
        <v/>
      </c>
      <c r="F427" s="5"/>
    </row>
    <row r="428">
      <c r="A428" s="5" t="str">
        <f t="shared" si="1"/>
        <v/>
      </c>
      <c r="F428" s="5"/>
    </row>
    <row r="429">
      <c r="A429" s="5" t="str">
        <f t="shared" si="1"/>
        <v/>
      </c>
      <c r="F429" s="5"/>
    </row>
    <row r="430">
      <c r="A430" s="5" t="str">
        <f t="shared" si="1"/>
        <v/>
      </c>
      <c r="F430" s="5"/>
    </row>
    <row r="431">
      <c r="A431" s="5" t="str">
        <f t="shared" si="1"/>
        <v/>
      </c>
      <c r="F431" s="5"/>
    </row>
    <row r="432">
      <c r="A432" s="5" t="str">
        <f t="shared" si="1"/>
        <v/>
      </c>
      <c r="F432" s="5"/>
    </row>
    <row r="433">
      <c r="A433" s="5" t="str">
        <f t="shared" si="1"/>
        <v/>
      </c>
      <c r="F433" s="5"/>
    </row>
    <row r="434">
      <c r="A434" s="5" t="str">
        <f t="shared" si="1"/>
        <v/>
      </c>
      <c r="F434" s="5"/>
    </row>
    <row r="435">
      <c r="A435" s="5" t="str">
        <f t="shared" si="1"/>
        <v/>
      </c>
      <c r="F435" s="5"/>
    </row>
    <row r="436">
      <c r="A436" s="5" t="str">
        <f t="shared" si="1"/>
        <v/>
      </c>
      <c r="F436" s="5"/>
    </row>
    <row r="437">
      <c r="A437" s="5" t="str">
        <f t="shared" si="1"/>
        <v/>
      </c>
      <c r="F437" s="5"/>
    </row>
    <row r="438">
      <c r="A438" s="5" t="str">
        <f t="shared" si="1"/>
        <v/>
      </c>
      <c r="F438" s="5"/>
    </row>
    <row r="439">
      <c r="A439" s="5" t="str">
        <f t="shared" si="1"/>
        <v/>
      </c>
      <c r="F439" s="5"/>
    </row>
    <row r="440">
      <c r="A440" s="5" t="str">
        <f t="shared" si="1"/>
        <v/>
      </c>
      <c r="F440" s="5"/>
    </row>
    <row r="441">
      <c r="A441" s="5" t="str">
        <f t="shared" si="1"/>
        <v/>
      </c>
      <c r="F441" s="5"/>
    </row>
    <row r="442">
      <c r="A442" s="5" t="str">
        <f t="shared" si="1"/>
        <v/>
      </c>
      <c r="F442" s="5"/>
    </row>
    <row r="443">
      <c r="A443" s="5" t="str">
        <f t="shared" si="1"/>
        <v/>
      </c>
      <c r="F443" s="5"/>
    </row>
    <row r="444">
      <c r="A444" s="5" t="str">
        <f t="shared" si="1"/>
        <v/>
      </c>
      <c r="F444" s="5"/>
    </row>
    <row r="445">
      <c r="A445" s="5" t="str">
        <f t="shared" si="1"/>
        <v/>
      </c>
      <c r="F445" s="5"/>
    </row>
    <row r="446">
      <c r="A446" s="5" t="str">
        <f t="shared" si="1"/>
        <v/>
      </c>
      <c r="F446" s="5"/>
    </row>
    <row r="447">
      <c r="A447" s="5" t="str">
        <f t="shared" si="1"/>
        <v/>
      </c>
      <c r="F447" s="5"/>
    </row>
    <row r="448">
      <c r="A448" s="5" t="str">
        <f t="shared" si="1"/>
        <v/>
      </c>
      <c r="F448" s="5"/>
    </row>
    <row r="449">
      <c r="A449" s="5" t="str">
        <f t="shared" si="1"/>
        <v/>
      </c>
      <c r="F449" s="5"/>
    </row>
    <row r="450">
      <c r="A450" s="5" t="str">
        <f t="shared" si="1"/>
        <v/>
      </c>
      <c r="F450" s="5"/>
    </row>
    <row r="451">
      <c r="A451" s="5" t="str">
        <f t="shared" si="1"/>
        <v/>
      </c>
      <c r="F451" s="5"/>
    </row>
    <row r="452">
      <c r="A452" s="5" t="str">
        <f t="shared" si="1"/>
        <v/>
      </c>
      <c r="F452" s="5"/>
    </row>
    <row r="453">
      <c r="A453" s="5" t="str">
        <f t="shared" si="1"/>
        <v/>
      </c>
      <c r="F453" s="5"/>
    </row>
    <row r="454">
      <c r="A454" s="5" t="str">
        <f t="shared" si="1"/>
        <v/>
      </c>
      <c r="F454" s="5"/>
    </row>
    <row r="455">
      <c r="A455" s="5" t="str">
        <f t="shared" si="1"/>
        <v/>
      </c>
      <c r="F455" s="5"/>
    </row>
    <row r="456">
      <c r="A456" s="5" t="str">
        <f t="shared" si="1"/>
        <v/>
      </c>
      <c r="F456" s="5"/>
    </row>
    <row r="457">
      <c r="A457" s="5" t="str">
        <f t="shared" si="1"/>
        <v/>
      </c>
      <c r="F457" s="5"/>
    </row>
    <row r="458">
      <c r="A458" s="5" t="str">
        <f t="shared" si="1"/>
        <v/>
      </c>
      <c r="F458" s="5"/>
    </row>
    <row r="459">
      <c r="A459" s="5" t="str">
        <f t="shared" si="1"/>
        <v/>
      </c>
      <c r="F459" s="5"/>
    </row>
    <row r="460">
      <c r="A460" s="5" t="str">
        <f t="shared" si="1"/>
        <v/>
      </c>
      <c r="F460" s="5"/>
    </row>
    <row r="461">
      <c r="A461" s="5" t="str">
        <f t="shared" si="1"/>
        <v/>
      </c>
      <c r="F461" s="5"/>
    </row>
    <row r="462">
      <c r="A462" s="5" t="str">
        <f t="shared" si="1"/>
        <v/>
      </c>
      <c r="F462" s="5"/>
    </row>
    <row r="463">
      <c r="A463" s="5" t="str">
        <f t="shared" si="1"/>
        <v/>
      </c>
      <c r="F463" s="5"/>
    </row>
    <row r="464">
      <c r="A464" s="5" t="str">
        <f t="shared" si="1"/>
        <v/>
      </c>
      <c r="F464" s="5"/>
    </row>
    <row r="465">
      <c r="A465" s="5" t="str">
        <f t="shared" si="1"/>
        <v/>
      </c>
      <c r="F465" s="5"/>
    </row>
    <row r="466">
      <c r="A466" s="5" t="str">
        <f t="shared" si="1"/>
        <v/>
      </c>
      <c r="F466" s="5"/>
    </row>
    <row r="467">
      <c r="A467" s="5" t="str">
        <f t="shared" si="1"/>
        <v/>
      </c>
      <c r="F467" s="5"/>
    </row>
    <row r="468">
      <c r="A468" s="5" t="str">
        <f t="shared" si="1"/>
        <v/>
      </c>
      <c r="F468" s="5"/>
    </row>
    <row r="469">
      <c r="A469" s="5" t="str">
        <f t="shared" si="1"/>
        <v/>
      </c>
      <c r="F469" s="5"/>
    </row>
    <row r="470">
      <c r="A470" s="5" t="str">
        <f t="shared" si="1"/>
        <v/>
      </c>
      <c r="F470" s="5"/>
    </row>
    <row r="471">
      <c r="A471" s="5" t="str">
        <f t="shared" si="1"/>
        <v/>
      </c>
      <c r="F471" s="5"/>
    </row>
    <row r="472">
      <c r="A472" s="5" t="str">
        <f t="shared" si="1"/>
        <v/>
      </c>
      <c r="F472" s="5"/>
    </row>
    <row r="473">
      <c r="A473" s="5" t="str">
        <f t="shared" si="1"/>
        <v/>
      </c>
      <c r="F473" s="5"/>
    </row>
    <row r="474">
      <c r="A474" s="5" t="str">
        <f t="shared" si="1"/>
        <v/>
      </c>
      <c r="F474" s="5"/>
    </row>
    <row r="475">
      <c r="A475" s="5" t="str">
        <f t="shared" si="1"/>
        <v/>
      </c>
      <c r="F475" s="5"/>
    </row>
    <row r="476">
      <c r="A476" s="5" t="str">
        <f t="shared" si="1"/>
        <v/>
      </c>
      <c r="F476" s="5"/>
    </row>
    <row r="477">
      <c r="A477" s="5" t="str">
        <f t="shared" si="1"/>
        <v/>
      </c>
      <c r="F477" s="5"/>
    </row>
    <row r="478">
      <c r="A478" s="5" t="str">
        <f t="shared" si="1"/>
        <v/>
      </c>
      <c r="F478" s="5"/>
    </row>
    <row r="479">
      <c r="A479" s="5" t="str">
        <f t="shared" si="1"/>
        <v/>
      </c>
      <c r="F479" s="5"/>
    </row>
    <row r="480">
      <c r="A480" s="5" t="str">
        <f t="shared" si="1"/>
        <v/>
      </c>
      <c r="F480" s="5"/>
    </row>
    <row r="481">
      <c r="A481" s="5" t="str">
        <f t="shared" si="1"/>
        <v/>
      </c>
      <c r="F481" s="5"/>
    </row>
    <row r="482">
      <c r="A482" s="5" t="str">
        <f t="shared" si="1"/>
        <v/>
      </c>
      <c r="F482" s="5"/>
    </row>
    <row r="483">
      <c r="A483" s="5" t="str">
        <f t="shared" si="1"/>
        <v/>
      </c>
      <c r="F483" s="5"/>
    </row>
    <row r="484">
      <c r="A484" s="5" t="str">
        <f t="shared" si="1"/>
        <v/>
      </c>
      <c r="F484" s="5"/>
    </row>
    <row r="485">
      <c r="A485" s="5" t="str">
        <f t="shared" si="1"/>
        <v/>
      </c>
      <c r="F485" s="5"/>
    </row>
    <row r="486">
      <c r="A486" s="5" t="str">
        <f t="shared" si="1"/>
        <v/>
      </c>
      <c r="F486" s="5"/>
    </row>
    <row r="487">
      <c r="A487" s="5" t="str">
        <f t="shared" si="1"/>
        <v/>
      </c>
      <c r="F487" s="5"/>
    </row>
    <row r="488">
      <c r="A488" s="5" t="str">
        <f t="shared" si="1"/>
        <v/>
      </c>
      <c r="F488" s="5"/>
    </row>
    <row r="489">
      <c r="A489" s="5" t="str">
        <f t="shared" si="1"/>
        <v/>
      </c>
      <c r="F489" s="5"/>
    </row>
    <row r="490">
      <c r="A490" s="5" t="str">
        <f t="shared" si="1"/>
        <v/>
      </c>
      <c r="F490" s="5"/>
    </row>
    <row r="491">
      <c r="A491" s="5" t="str">
        <f t="shared" si="1"/>
        <v/>
      </c>
      <c r="F491" s="5"/>
    </row>
    <row r="492">
      <c r="A492" s="5" t="str">
        <f t="shared" si="1"/>
        <v/>
      </c>
      <c r="F492" s="5"/>
    </row>
    <row r="493">
      <c r="A493" s="5" t="str">
        <f t="shared" si="1"/>
        <v/>
      </c>
      <c r="F493" s="5"/>
    </row>
    <row r="494">
      <c r="A494" s="5" t="str">
        <f t="shared" si="1"/>
        <v/>
      </c>
      <c r="F494" s="5"/>
    </row>
    <row r="495">
      <c r="A495" s="5" t="str">
        <f t="shared" si="1"/>
        <v/>
      </c>
      <c r="F495" s="5"/>
    </row>
    <row r="496">
      <c r="A496" s="5" t="str">
        <f t="shared" si="1"/>
        <v/>
      </c>
      <c r="F496" s="5"/>
    </row>
    <row r="497">
      <c r="A497" s="5" t="str">
        <f t="shared" si="1"/>
        <v/>
      </c>
      <c r="F497" s="5"/>
    </row>
    <row r="498">
      <c r="A498" s="5" t="str">
        <f t="shared" si="1"/>
        <v/>
      </c>
      <c r="F498" s="5"/>
    </row>
    <row r="499">
      <c r="A499" s="5" t="str">
        <f t="shared" si="1"/>
        <v/>
      </c>
      <c r="F499" s="5"/>
    </row>
    <row r="500">
      <c r="A500" s="5" t="str">
        <f t="shared" si="1"/>
        <v/>
      </c>
      <c r="F500" s="5"/>
    </row>
    <row r="501">
      <c r="A501" s="5" t="str">
        <f t="shared" si="1"/>
        <v/>
      </c>
      <c r="F501" s="5"/>
    </row>
    <row r="502">
      <c r="A502" s="5" t="str">
        <f t="shared" si="1"/>
        <v/>
      </c>
      <c r="F502" s="5"/>
    </row>
    <row r="503">
      <c r="A503" s="5" t="str">
        <f t="shared" si="1"/>
        <v/>
      </c>
      <c r="F503" s="5"/>
    </row>
    <row r="504">
      <c r="A504" s="5" t="str">
        <f t="shared" si="1"/>
        <v/>
      </c>
      <c r="F504" s="5"/>
    </row>
    <row r="505">
      <c r="A505" s="5" t="str">
        <f t="shared" si="1"/>
        <v/>
      </c>
      <c r="F505" s="5"/>
    </row>
    <row r="506">
      <c r="A506" s="5" t="str">
        <f t="shared" si="1"/>
        <v/>
      </c>
      <c r="F506" s="5"/>
    </row>
    <row r="507">
      <c r="A507" s="5" t="str">
        <f t="shared" si="1"/>
        <v/>
      </c>
      <c r="F507" s="5"/>
    </row>
    <row r="508">
      <c r="A508" s="5" t="str">
        <f t="shared" si="1"/>
        <v/>
      </c>
      <c r="F508" s="5"/>
    </row>
    <row r="509">
      <c r="A509" s="5" t="str">
        <f t="shared" si="1"/>
        <v/>
      </c>
      <c r="F509" s="5"/>
    </row>
    <row r="510">
      <c r="A510" s="5" t="str">
        <f t="shared" si="1"/>
        <v/>
      </c>
      <c r="F510" s="5"/>
    </row>
    <row r="511">
      <c r="A511" s="5" t="str">
        <f t="shared" si="1"/>
        <v/>
      </c>
      <c r="F511" s="5"/>
    </row>
    <row r="512">
      <c r="A512" s="5" t="str">
        <f t="shared" si="1"/>
        <v/>
      </c>
      <c r="F512" s="5"/>
    </row>
    <row r="513">
      <c r="A513" s="5" t="str">
        <f t="shared" si="1"/>
        <v/>
      </c>
      <c r="F513" s="5"/>
    </row>
    <row r="514">
      <c r="A514" s="5" t="str">
        <f t="shared" si="1"/>
        <v/>
      </c>
      <c r="F514" s="5"/>
    </row>
    <row r="515">
      <c r="A515" s="5" t="str">
        <f t="shared" si="1"/>
        <v/>
      </c>
      <c r="F515" s="5"/>
    </row>
    <row r="516">
      <c r="A516" s="5" t="str">
        <f t="shared" si="1"/>
        <v/>
      </c>
      <c r="F516" s="5"/>
    </row>
    <row r="517">
      <c r="A517" s="5" t="str">
        <f t="shared" si="1"/>
        <v/>
      </c>
      <c r="F517" s="5"/>
    </row>
    <row r="518">
      <c r="A518" s="5" t="str">
        <f t="shared" si="1"/>
        <v/>
      </c>
      <c r="F518" s="5"/>
    </row>
    <row r="519">
      <c r="A519" s="5" t="str">
        <f t="shared" si="1"/>
        <v/>
      </c>
      <c r="F519" s="5"/>
    </row>
    <row r="520">
      <c r="A520" s="5" t="str">
        <f t="shared" si="1"/>
        <v/>
      </c>
      <c r="F520" s="5"/>
    </row>
    <row r="521">
      <c r="A521" s="5" t="str">
        <f t="shared" si="1"/>
        <v/>
      </c>
      <c r="F521" s="5"/>
    </row>
    <row r="522">
      <c r="A522" s="5" t="str">
        <f t="shared" si="1"/>
        <v/>
      </c>
      <c r="F522" s="5"/>
    </row>
    <row r="523">
      <c r="A523" s="5" t="str">
        <f t="shared" si="1"/>
        <v/>
      </c>
      <c r="F523" s="5"/>
    </row>
    <row r="524">
      <c r="A524" s="5" t="str">
        <f t="shared" si="1"/>
        <v/>
      </c>
      <c r="F524" s="5"/>
    </row>
    <row r="525">
      <c r="A525" s="5" t="str">
        <f t="shared" si="1"/>
        <v/>
      </c>
      <c r="F525" s="5"/>
    </row>
    <row r="526">
      <c r="A526" s="5" t="str">
        <f t="shared" si="1"/>
        <v/>
      </c>
      <c r="F526" s="5"/>
    </row>
    <row r="527">
      <c r="A527" s="5" t="str">
        <f t="shared" si="1"/>
        <v/>
      </c>
      <c r="F527" s="5"/>
    </row>
    <row r="528">
      <c r="A528" s="5" t="str">
        <f t="shared" si="1"/>
        <v/>
      </c>
      <c r="F528" s="5"/>
    </row>
    <row r="529">
      <c r="A529" s="5" t="str">
        <f t="shared" si="1"/>
        <v/>
      </c>
      <c r="F529" s="5"/>
    </row>
    <row r="530">
      <c r="A530" s="5" t="str">
        <f t="shared" si="1"/>
        <v/>
      </c>
      <c r="F530" s="5"/>
    </row>
    <row r="531">
      <c r="A531" s="5" t="str">
        <f t="shared" si="1"/>
        <v/>
      </c>
      <c r="F531" s="5"/>
    </row>
    <row r="532">
      <c r="A532" s="5" t="str">
        <f t="shared" si="1"/>
        <v/>
      </c>
      <c r="F532" s="5"/>
    </row>
    <row r="533">
      <c r="A533" s="5" t="str">
        <f t="shared" si="1"/>
        <v/>
      </c>
      <c r="F533" s="5"/>
    </row>
    <row r="534">
      <c r="A534" s="5" t="str">
        <f t="shared" si="1"/>
        <v/>
      </c>
      <c r="F534" s="5"/>
    </row>
    <row r="535">
      <c r="A535" s="5" t="str">
        <f t="shared" si="1"/>
        <v/>
      </c>
      <c r="F535" s="5"/>
    </row>
    <row r="536">
      <c r="A536" s="5" t="str">
        <f t="shared" si="1"/>
        <v/>
      </c>
      <c r="F536" s="5"/>
    </row>
    <row r="537">
      <c r="A537" s="5" t="str">
        <f t="shared" si="1"/>
        <v/>
      </c>
      <c r="F537" s="5"/>
    </row>
    <row r="538">
      <c r="A538" s="5" t="str">
        <f t="shared" si="1"/>
        <v/>
      </c>
      <c r="F538" s="5"/>
    </row>
    <row r="539">
      <c r="A539" s="5" t="str">
        <f t="shared" si="1"/>
        <v/>
      </c>
      <c r="F539" s="5"/>
    </row>
    <row r="540">
      <c r="A540" s="5" t="str">
        <f t="shared" si="1"/>
        <v/>
      </c>
      <c r="F540" s="5"/>
    </row>
    <row r="541">
      <c r="A541" s="5" t="str">
        <f t="shared" si="1"/>
        <v/>
      </c>
      <c r="F541" s="5"/>
    </row>
    <row r="542">
      <c r="A542" s="5" t="str">
        <f t="shared" si="1"/>
        <v/>
      </c>
      <c r="F542" s="5"/>
    </row>
    <row r="543">
      <c r="A543" s="5" t="str">
        <f t="shared" si="1"/>
        <v/>
      </c>
      <c r="F543" s="5"/>
    </row>
    <row r="544">
      <c r="A544" s="5" t="str">
        <f t="shared" si="1"/>
        <v/>
      </c>
      <c r="F544" s="5"/>
    </row>
    <row r="545">
      <c r="A545" s="5" t="str">
        <f t="shared" si="1"/>
        <v/>
      </c>
      <c r="F545" s="5"/>
    </row>
    <row r="546">
      <c r="A546" s="5" t="str">
        <f t="shared" si="1"/>
        <v/>
      </c>
      <c r="F546" s="5"/>
    </row>
    <row r="547">
      <c r="A547" s="5" t="str">
        <f t="shared" si="1"/>
        <v/>
      </c>
      <c r="F547" s="5"/>
    </row>
    <row r="548">
      <c r="A548" s="5" t="str">
        <f t="shared" si="1"/>
        <v/>
      </c>
      <c r="F548" s="5"/>
    </row>
    <row r="549">
      <c r="A549" s="5" t="str">
        <f t="shared" si="1"/>
        <v/>
      </c>
      <c r="F549" s="5"/>
    </row>
    <row r="550">
      <c r="A550" s="5" t="str">
        <f t="shared" si="1"/>
        <v/>
      </c>
      <c r="F550" s="5"/>
    </row>
    <row r="551">
      <c r="A551" s="5" t="str">
        <f t="shared" si="1"/>
        <v/>
      </c>
      <c r="F551" s="5"/>
    </row>
    <row r="552">
      <c r="A552" s="5" t="str">
        <f t="shared" si="1"/>
        <v/>
      </c>
      <c r="F552" s="5"/>
    </row>
    <row r="553">
      <c r="A553" s="5" t="str">
        <f t="shared" si="1"/>
        <v/>
      </c>
      <c r="F553" s="5"/>
    </row>
    <row r="554">
      <c r="A554" s="5" t="str">
        <f t="shared" si="1"/>
        <v/>
      </c>
      <c r="F554" s="5"/>
    </row>
    <row r="555">
      <c r="A555" s="5" t="str">
        <f t="shared" si="1"/>
        <v/>
      </c>
      <c r="F555" s="5"/>
    </row>
    <row r="556">
      <c r="A556" s="5" t="str">
        <f t="shared" si="1"/>
        <v/>
      </c>
      <c r="F556" s="5"/>
    </row>
    <row r="557">
      <c r="A557" s="5" t="str">
        <f t="shared" si="1"/>
        <v/>
      </c>
      <c r="F557" s="5"/>
    </row>
    <row r="558">
      <c r="A558" s="5" t="str">
        <f t="shared" si="1"/>
        <v/>
      </c>
      <c r="F558" s="5"/>
    </row>
    <row r="559">
      <c r="A559" s="5" t="str">
        <f t="shared" si="1"/>
        <v/>
      </c>
      <c r="F559" s="5"/>
    </row>
    <row r="560">
      <c r="A560" s="5" t="str">
        <f t="shared" si="1"/>
        <v/>
      </c>
      <c r="F560" s="5"/>
    </row>
    <row r="561">
      <c r="A561" s="5" t="str">
        <f t="shared" si="1"/>
        <v/>
      </c>
      <c r="F561" s="5"/>
    </row>
    <row r="562">
      <c r="A562" s="5" t="str">
        <f t="shared" si="1"/>
        <v/>
      </c>
      <c r="F562" s="5"/>
    </row>
    <row r="563">
      <c r="A563" s="5" t="str">
        <f t="shared" si="1"/>
        <v/>
      </c>
      <c r="F563" s="5"/>
    </row>
    <row r="564">
      <c r="A564" s="5" t="str">
        <f t="shared" si="1"/>
        <v/>
      </c>
      <c r="F564" s="5"/>
    </row>
    <row r="565">
      <c r="A565" s="5" t="str">
        <f t="shared" si="1"/>
        <v/>
      </c>
      <c r="F565" s="5"/>
    </row>
    <row r="566">
      <c r="A566" s="5" t="str">
        <f t="shared" si="1"/>
        <v/>
      </c>
      <c r="F566" s="5"/>
    </row>
    <row r="567">
      <c r="A567" s="5" t="str">
        <f t="shared" si="1"/>
        <v/>
      </c>
      <c r="F567" s="5"/>
    </row>
    <row r="568">
      <c r="A568" s="5" t="str">
        <f t="shared" si="1"/>
        <v/>
      </c>
      <c r="F568" s="5"/>
    </row>
    <row r="569">
      <c r="A569" s="5" t="str">
        <f t="shared" si="1"/>
        <v/>
      </c>
      <c r="F569" s="5"/>
    </row>
    <row r="570">
      <c r="A570" s="5" t="str">
        <f t="shared" si="1"/>
        <v/>
      </c>
      <c r="F570" s="5"/>
    </row>
    <row r="571">
      <c r="A571" s="5" t="str">
        <f t="shared" si="1"/>
        <v/>
      </c>
      <c r="F571" s="5"/>
    </row>
    <row r="572">
      <c r="A572" s="5" t="str">
        <f t="shared" si="1"/>
        <v/>
      </c>
      <c r="F572" s="5"/>
    </row>
    <row r="573">
      <c r="A573" s="5" t="str">
        <f t="shared" si="1"/>
        <v/>
      </c>
      <c r="F573" s="5"/>
    </row>
    <row r="574">
      <c r="A574" s="5" t="str">
        <f t="shared" si="1"/>
        <v/>
      </c>
      <c r="F574" s="5"/>
    </row>
    <row r="575">
      <c r="A575" s="5" t="str">
        <f t="shared" si="1"/>
        <v/>
      </c>
      <c r="F575" s="5"/>
    </row>
    <row r="576">
      <c r="A576" s="5" t="str">
        <f t="shared" si="1"/>
        <v/>
      </c>
      <c r="F576" s="5"/>
    </row>
    <row r="577">
      <c r="A577" s="5" t="str">
        <f t="shared" si="1"/>
        <v/>
      </c>
      <c r="F577" s="5"/>
    </row>
    <row r="578">
      <c r="A578" s="5" t="str">
        <f t="shared" si="1"/>
        <v/>
      </c>
      <c r="F578" s="5"/>
    </row>
    <row r="579">
      <c r="A579" s="5" t="str">
        <f t="shared" si="1"/>
        <v/>
      </c>
      <c r="F579" s="5"/>
    </row>
    <row r="580">
      <c r="A580" s="5" t="str">
        <f t="shared" si="1"/>
        <v/>
      </c>
      <c r="F580" s="5"/>
    </row>
    <row r="581">
      <c r="A581" s="5" t="str">
        <f t="shared" si="1"/>
        <v/>
      </c>
      <c r="F581" s="5"/>
    </row>
    <row r="582">
      <c r="A582" s="5" t="str">
        <f t="shared" si="1"/>
        <v/>
      </c>
      <c r="F582" s="5"/>
    </row>
    <row r="583">
      <c r="A583" s="5" t="str">
        <f t="shared" si="1"/>
        <v/>
      </c>
      <c r="F583" s="5"/>
    </row>
    <row r="584">
      <c r="A584" s="5" t="str">
        <f t="shared" si="1"/>
        <v/>
      </c>
      <c r="F584" s="5"/>
    </row>
    <row r="585">
      <c r="A585" s="5" t="str">
        <f t="shared" si="1"/>
        <v/>
      </c>
      <c r="F585" s="5"/>
    </row>
    <row r="586">
      <c r="A586" s="5" t="str">
        <f t="shared" si="1"/>
        <v/>
      </c>
      <c r="F586" s="5"/>
    </row>
    <row r="587">
      <c r="A587" s="5" t="str">
        <f t="shared" si="1"/>
        <v/>
      </c>
      <c r="F587" s="5"/>
    </row>
    <row r="588">
      <c r="A588" s="5" t="str">
        <f t="shared" si="1"/>
        <v/>
      </c>
      <c r="F588" s="5"/>
    </row>
    <row r="589">
      <c r="A589" s="5" t="str">
        <f t="shared" si="1"/>
        <v/>
      </c>
      <c r="F589" s="5"/>
    </row>
    <row r="590">
      <c r="A590" s="5" t="str">
        <f t="shared" si="1"/>
        <v/>
      </c>
      <c r="F590" s="5"/>
    </row>
    <row r="591">
      <c r="A591" s="5" t="str">
        <f t="shared" si="1"/>
        <v/>
      </c>
      <c r="F591" s="5"/>
    </row>
    <row r="592">
      <c r="A592" s="5" t="str">
        <f t="shared" si="1"/>
        <v/>
      </c>
      <c r="F592" s="5"/>
    </row>
    <row r="593">
      <c r="A593" s="5" t="str">
        <f t="shared" si="1"/>
        <v/>
      </c>
      <c r="F593" s="5"/>
    </row>
    <row r="594">
      <c r="A594" s="5" t="str">
        <f t="shared" si="1"/>
        <v/>
      </c>
      <c r="F594" s="5"/>
    </row>
    <row r="595">
      <c r="A595" s="5" t="str">
        <f t="shared" si="1"/>
        <v/>
      </c>
      <c r="F595" s="5"/>
    </row>
    <row r="596">
      <c r="A596" s="5" t="str">
        <f t="shared" si="1"/>
        <v/>
      </c>
      <c r="F596" s="5"/>
    </row>
    <row r="597">
      <c r="A597" s="5" t="str">
        <f t="shared" si="1"/>
        <v/>
      </c>
      <c r="F597" s="5"/>
    </row>
    <row r="598">
      <c r="A598" s="5" t="str">
        <f t="shared" si="1"/>
        <v/>
      </c>
      <c r="F598" s="5"/>
    </row>
    <row r="599">
      <c r="A599" s="5" t="str">
        <f t="shared" si="1"/>
        <v/>
      </c>
      <c r="F599" s="5"/>
    </row>
    <row r="600">
      <c r="A600" s="5" t="str">
        <f t="shared" si="1"/>
        <v/>
      </c>
      <c r="F600" s="5"/>
    </row>
    <row r="601">
      <c r="A601" s="5" t="str">
        <f t="shared" si="1"/>
        <v/>
      </c>
      <c r="F601" s="5"/>
    </row>
    <row r="602">
      <c r="A602" s="5" t="str">
        <f t="shared" si="1"/>
        <v/>
      </c>
      <c r="F602" s="5"/>
    </row>
    <row r="603">
      <c r="A603" s="5" t="str">
        <f t="shared" si="1"/>
        <v/>
      </c>
      <c r="F603" s="5"/>
    </row>
    <row r="604">
      <c r="A604" s="5" t="str">
        <f t="shared" si="1"/>
        <v/>
      </c>
      <c r="F604" s="5"/>
    </row>
    <row r="605">
      <c r="A605" s="5" t="str">
        <f t="shared" si="1"/>
        <v/>
      </c>
      <c r="F605" s="5"/>
    </row>
    <row r="606">
      <c r="A606" s="5" t="str">
        <f t="shared" si="1"/>
        <v/>
      </c>
      <c r="F606" s="5"/>
    </row>
    <row r="607">
      <c r="A607" s="5" t="str">
        <f t="shared" si="1"/>
        <v/>
      </c>
      <c r="F607" s="5"/>
    </row>
    <row r="608">
      <c r="A608" s="5" t="str">
        <f t="shared" si="1"/>
        <v/>
      </c>
      <c r="F608" s="5"/>
    </row>
    <row r="609">
      <c r="A609" s="5" t="str">
        <f t="shared" si="1"/>
        <v/>
      </c>
      <c r="F609" s="5"/>
    </row>
    <row r="610">
      <c r="A610" s="5" t="str">
        <f t="shared" si="1"/>
        <v/>
      </c>
      <c r="F610" s="5"/>
    </row>
    <row r="611">
      <c r="A611" s="5" t="str">
        <f t="shared" si="1"/>
        <v/>
      </c>
      <c r="F611" s="5"/>
    </row>
    <row r="612">
      <c r="A612" s="5" t="str">
        <f t="shared" si="1"/>
        <v/>
      </c>
      <c r="F612" s="5"/>
    </row>
    <row r="613">
      <c r="A613" s="5" t="str">
        <f t="shared" si="1"/>
        <v/>
      </c>
      <c r="F613" s="5"/>
    </row>
    <row r="614">
      <c r="A614" s="5" t="str">
        <f t="shared" si="1"/>
        <v/>
      </c>
      <c r="F614" s="5"/>
    </row>
    <row r="615">
      <c r="A615" s="5" t="str">
        <f t="shared" si="1"/>
        <v/>
      </c>
      <c r="F615" s="5"/>
    </row>
    <row r="616">
      <c r="A616" s="5" t="str">
        <f t="shared" si="1"/>
        <v/>
      </c>
      <c r="F616" s="5"/>
    </row>
    <row r="617">
      <c r="A617" s="5" t="str">
        <f t="shared" si="1"/>
        <v/>
      </c>
      <c r="F617" s="5"/>
    </row>
    <row r="618">
      <c r="A618" s="5" t="str">
        <f t="shared" si="1"/>
        <v/>
      </c>
      <c r="F618" s="5"/>
    </row>
    <row r="619">
      <c r="A619" s="5" t="str">
        <f t="shared" si="1"/>
        <v/>
      </c>
      <c r="F619" s="5"/>
    </row>
    <row r="620">
      <c r="A620" s="5" t="str">
        <f t="shared" si="1"/>
        <v/>
      </c>
      <c r="F620" s="5"/>
    </row>
    <row r="621">
      <c r="A621" s="5" t="str">
        <f t="shared" si="1"/>
        <v/>
      </c>
      <c r="F621" s="5"/>
    </row>
    <row r="622">
      <c r="A622" s="5" t="str">
        <f t="shared" si="1"/>
        <v/>
      </c>
      <c r="F622" s="5"/>
    </row>
    <row r="623">
      <c r="A623" s="5" t="str">
        <f t="shared" si="1"/>
        <v/>
      </c>
      <c r="F623" s="5"/>
    </row>
    <row r="624">
      <c r="A624" s="5" t="str">
        <f t="shared" si="1"/>
        <v/>
      </c>
      <c r="F624" s="5"/>
    </row>
    <row r="625">
      <c r="A625" s="5" t="str">
        <f t="shared" si="1"/>
        <v/>
      </c>
      <c r="F625" s="5"/>
    </row>
    <row r="626">
      <c r="A626" s="5" t="str">
        <f t="shared" si="1"/>
        <v/>
      </c>
      <c r="F626" s="5"/>
    </row>
    <row r="627">
      <c r="A627" s="5" t="str">
        <f t="shared" si="1"/>
        <v/>
      </c>
      <c r="F627" s="5"/>
    </row>
    <row r="628">
      <c r="A628" s="5" t="str">
        <f t="shared" si="1"/>
        <v/>
      </c>
      <c r="F628" s="5"/>
    </row>
    <row r="629">
      <c r="A629" s="5" t="str">
        <f t="shared" si="1"/>
        <v/>
      </c>
      <c r="F629" s="5"/>
    </row>
    <row r="630">
      <c r="A630" s="5" t="str">
        <f t="shared" si="1"/>
        <v/>
      </c>
      <c r="F630" s="5"/>
    </row>
    <row r="631">
      <c r="A631" s="5" t="str">
        <f t="shared" si="1"/>
        <v/>
      </c>
      <c r="F631" s="5"/>
    </row>
    <row r="632">
      <c r="A632" s="5" t="str">
        <f t="shared" si="1"/>
        <v/>
      </c>
      <c r="F632" s="5"/>
    </row>
    <row r="633">
      <c r="A633" s="5" t="str">
        <f t="shared" si="1"/>
        <v/>
      </c>
      <c r="F633" s="5"/>
    </row>
    <row r="634">
      <c r="A634" s="5" t="str">
        <f t="shared" si="1"/>
        <v/>
      </c>
      <c r="F634" s="5"/>
    </row>
    <row r="635">
      <c r="A635" s="5" t="str">
        <f t="shared" si="1"/>
        <v/>
      </c>
      <c r="F635" s="5"/>
    </row>
    <row r="636">
      <c r="A636" s="5" t="str">
        <f t="shared" si="1"/>
        <v/>
      </c>
      <c r="F636" s="5"/>
    </row>
    <row r="637">
      <c r="A637" s="5" t="str">
        <f t="shared" si="1"/>
        <v/>
      </c>
      <c r="F637" s="5"/>
    </row>
    <row r="638">
      <c r="A638" s="5" t="str">
        <f t="shared" si="1"/>
        <v/>
      </c>
      <c r="F638" s="5"/>
    </row>
    <row r="639">
      <c r="A639" s="5" t="str">
        <f t="shared" si="1"/>
        <v/>
      </c>
      <c r="F639" s="5"/>
    </row>
    <row r="640">
      <c r="A640" s="5" t="str">
        <f t="shared" si="1"/>
        <v/>
      </c>
      <c r="F640" s="5"/>
    </row>
    <row r="641">
      <c r="A641" s="5" t="str">
        <f t="shared" si="1"/>
        <v/>
      </c>
      <c r="F641" s="5"/>
    </row>
    <row r="642">
      <c r="A642" s="5" t="str">
        <f t="shared" si="1"/>
        <v/>
      </c>
      <c r="F642" s="5"/>
    </row>
    <row r="643">
      <c r="A643" s="5" t="str">
        <f t="shared" si="1"/>
        <v/>
      </c>
      <c r="F643" s="5"/>
    </row>
    <row r="644">
      <c r="A644" s="5" t="str">
        <f t="shared" si="1"/>
        <v/>
      </c>
      <c r="F644" s="5"/>
    </row>
    <row r="645">
      <c r="A645" s="5" t="str">
        <f t="shared" si="1"/>
        <v/>
      </c>
      <c r="F645" s="5"/>
    </row>
    <row r="646">
      <c r="A646" s="5" t="str">
        <f t="shared" si="1"/>
        <v/>
      </c>
      <c r="F646" s="5"/>
    </row>
    <row r="647">
      <c r="A647" s="5" t="str">
        <f t="shared" si="1"/>
        <v/>
      </c>
      <c r="F647" s="5"/>
    </row>
    <row r="648">
      <c r="A648" s="5" t="str">
        <f t="shared" si="1"/>
        <v/>
      </c>
      <c r="F648" s="5"/>
    </row>
    <row r="649">
      <c r="A649" s="5" t="str">
        <f t="shared" si="1"/>
        <v/>
      </c>
      <c r="F649" s="5"/>
    </row>
    <row r="650">
      <c r="A650" s="5" t="str">
        <f t="shared" si="1"/>
        <v/>
      </c>
      <c r="F650" s="5"/>
    </row>
    <row r="651">
      <c r="A651" s="5" t="str">
        <f t="shared" si="1"/>
        <v/>
      </c>
      <c r="F651" s="5"/>
    </row>
    <row r="652">
      <c r="A652" s="5" t="str">
        <f t="shared" si="1"/>
        <v/>
      </c>
      <c r="F652" s="5"/>
    </row>
    <row r="653">
      <c r="A653" s="5" t="str">
        <f t="shared" si="1"/>
        <v/>
      </c>
      <c r="F653" s="5"/>
    </row>
    <row r="654">
      <c r="A654" s="5" t="str">
        <f t="shared" si="1"/>
        <v/>
      </c>
      <c r="F654" s="5"/>
    </row>
    <row r="655">
      <c r="A655" s="5" t="str">
        <f t="shared" si="1"/>
        <v/>
      </c>
      <c r="F655" s="5"/>
    </row>
    <row r="656">
      <c r="A656" s="5" t="str">
        <f t="shared" si="1"/>
        <v/>
      </c>
      <c r="F656" s="5"/>
    </row>
    <row r="657">
      <c r="A657" s="5" t="str">
        <f t="shared" si="1"/>
        <v/>
      </c>
      <c r="F657" s="5"/>
    </row>
    <row r="658">
      <c r="A658" s="5" t="str">
        <f t="shared" si="1"/>
        <v/>
      </c>
      <c r="F658" s="5"/>
    </row>
    <row r="659">
      <c r="A659" s="5" t="str">
        <f t="shared" si="1"/>
        <v/>
      </c>
      <c r="F659" s="5"/>
    </row>
    <row r="660">
      <c r="A660" s="5" t="str">
        <f t="shared" si="1"/>
        <v/>
      </c>
      <c r="F660" s="5"/>
    </row>
    <row r="661">
      <c r="A661" s="5" t="str">
        <f t="shared" si="1"/>
        <v/>
      </c>
      <c r="F661" s="5"/>
    </row>
    <row r="662">
      <c r="A662" s="5" t="str">
        <f t="shared" si="1"/>
        <v/>
      </c>
      <c r="F662" s="5"/>
    </row>
    <row r="663">
      <c r="A663" s="5" t="str">
        <f t="shared" si="1"/>
        <v/>
      </c>
      <c r="F663" s="5"/>
    </row>
    <row r="664">
      <c r="A664" s="5" t="str">
        <f t="shared" si="1"/>
        <v/>
      </c>
      <c r="F664" s="5"/>
    </row>
    <row r="665">
      <c r="A665" s="5" t="str">
        <f t="shared" si="1"/>
        <v/>
      </c>
      <c r="F665" s="5"/>
    </row>
    <row r="666">
      <c r="A666" s="5" t="str">
        <f t="shared" si="1"/>
        <v/>
      </c>
      <c r="F666" s="5"/>
    </row>
    <row r="667">
      <c r="A667" s="5" t="str">
        <f t="shared" si="1"/>
        <v/>
      </c>
      <c r="F667" s="5"/>
    </row>
    <row r="668">
      <c r="A668" s="5" t="str">
        <f t="shared" si="1"/>
        <v/>
      </c>
      <c r="F668" s="5"/>
    </row>
    <row r="669">
      <c r="A669" s="5" t="str">
        <f t="shared" si="1"/>
        <v/>
      </c>
      <c r="F669" s="5"/>
    </row>
    <row r="670">
      <c r="A670" s="5" t="str">
        <f t="shared" si="1"/>
        <v/>
      </c>
      <c r="F670" s="5"/>
    </row>
    <row r="671">
      <c r="A671" s="5" t="str">
        <f t="shared" si="1"/>
        <v/>
      </c>
      <c r="F671" s="5"/>
    </row>
    <row r="672">
      <c r="A672" s="5" t="str">
        <f t="shared" si="1"/>
        <v/>
      </c>
      <c r="F672" s="5"/>
    </row>
    <row r="673">
      <c r="A673" s="5" t="str">
        <f t="shared" si="1"/>
        <v/>
      </c>
      <c r="F673" s="5"/>
    </row>
    <row r="674">
      <c r="A674" s="5" t="str">
        <f t="shared" si="1"/>
        <v/>
      </c>
      <c r="F674" s="5"/>
    </row>
    <row r="675">
      <c r="A675" s="5" t="str">
        <f t="shared" si="1"/>
        <v/>
      </c>
      <c r="F675" s="5"/>
    </row>
    <row r="676">
      <c r="A676" s="5" t="str">
        <f t="shared" si="1"/>
        <v/>
      </c>
      <c r="F676" s="5"/>
    </row>
    <row r="677">
      <c r="A677" s="5" t="str">
        <f t="shared" si="1"/>
        <v/>
      </c>
      <c r="F677" s="5"/>
    </row>
    <row r="678">
      <c r="A678" s="5" t="str">
        <f t="shared" si="1"/>
        <v/>
      </c>
      <c r="F678" s="5"/>
    </row>
    <row r="679">
      <c r="A679" s="5" t="str">
        <f t="shared" si="1"/>
        <v/>
      </c>
      <c r="F679" s="5"/>
    </row>
    <row r="680">
      <c r="A680" s="5" t="str">
        <f t="shared" si="1"/>
        <v/>
      </c>
      <c r="F680" s="5"/>
    </row>
    <row r="681">
      <c r="A681" s="5" t="str">
        <f t="shared" si="1"/>
        <v/>
      </c>
      <c r="F681" s="5"/>
    </row>
    <row r="682">
      <c r="A682" s="5" t="str">
        <f t="shared" si="1"/>
        <v/>
      </c>
      <c r="F682" s="5"/>
    </row>
    <row r="683">
      <c r="A683" s="5" t="str">
        <f t="shared" si="1"/>
        <v/>
      </c>
      <c r="F683" s="5"/>
    </row>
    <row r="684">
      <c r="A684" s="5" t="str">
        <f t="shared" si="1"/>
        <v/>
      </c>
      <c r="F684" s="5"/>
    </row>
    <row r="685">
      <c r="A685" s="5" t="str">
        <f t="shared" si="1"/>
        <v/>
      </c>
      <c r="F685" s="5"/>
    </row>
    <row r="686">
      <c r="A686" s="5" t="str">
        <f t="shared" si="1"/>
        <v/>
      </c>
      <c r="F686" s="5"/>
    </row>
    <row r="687">
      <c r="A687" s="5" t="str">
        <f t="shared" si="1"/>
        <v/>
      </c>
      <c r="F687" s="5"/>
    </row>
    <row r="688">
      <c r="A688" s="5" t="str">
        <f t="shared" si="1"/>
        <v/>
      </c>
      <c r="F688" s="5"/>
    </row>
    <row r="689">
      <c r="A689" s="5" t="str">
        <f t="shared" si="1"/>
        <v/>
      </c>
      <c r="F689" s="5"/>
    </row>
    <row r="690">
      <c r="A690" s="5" t="str">
        <f t="shared" si="1"/>
        <v/>
      </c>
      <c r="F690" s="5"/>
    </row>
    <row r="691">
      <c r="A691" s="5" t="str">
        <f t="shared" si="1"/>
        <v/>
      </c>
      <c r="F691" s="5"/>
    </row>
    <row r="692">
      <c r="A692" s="5" t="str">
        <f t="shared" si="1"/>
        <v/>
      </c>
      <c r="F692" s="5"/>
    </row>
    <row r="693">
      <c r="A693" s="5" t="str">
        <f t="shared" si="1"/>
        <v/>
      </c>
      <c r="F693" s="5"/>
    </row>
    <row r="694">
      <c r="A694" s="5" t="str">
        <f t="shared" si="1"/>
        <v/>
      </c>
      <c r="F694" s="5"/>
    </row>
    <row r="695">
      <c r="A695" s="5" t="str">
        <f t="shared" si="1"/>
        <v/>
      </c>
      <c r="F695" s="5"/>
    </row>
    <row r="696">
      <c r="A696" s="5" t="str">
        <f t="shared" si="1"/>
        <v/>
      </c>
      <c r="F696" s="5"/>
    </row>
    <row r="697">
      <c r="A697" s="5" t="str">
        <f t="shared" si="1"/>
        <v/>
      </c>
      <c r="F697" s="5"/>
    </row>
    <row r="698">
      <c r="A698" s="5" t="str">
        <f t="shared" si="1"/>
        <v/>
      </c>
      <c r="F698" s="5"/>
    </row>
    <row r="699">
      <c r="A699" s="5" t="str">
        <f t="shared" si="1"/>
        <v/>
      </c>
      <c r="F699" s="5"/>
    </row>
    <row r="700">
      <c r="A700" s="5" t="str">
        <f t="shared" si="1"/>
        <v/>
      </c>
      <c r="F700" s="5"/>
    </row>
    <row r="701">
      <c r="A701" s="5" t="str">
        <f t="shared" si="1"/>
        <v/>
      </c>
      <c r="F701" s="5"/>
    </row>
    <row r="702">
      <c r="A702" s="5" t="str">
        <f t="shared" si="1"/>
        <v/>
      </c>
      <c r="F702" s="5"/>
    </row>
    <row r="703">
      <c r="A703" s="5" t="str">
        <f t="shared" si="1"/>
        <v/>
      </c>
      <c r="F703" s="5"/>
    </row>
    <row r="704">
      <c r="A704" s="5" t="str">
        <f t="shared" si="1"/>
        <v/>
      </c>
      <c r="F704" s="5"/>
    </row>
    <row r="705">
      <c r="A705" s="5" t="str">
        <f t="shared" si="1"/>
        <v/>
      </c>
      <c r="F705" s="5"/>
    </row>
    <row r="706">
      <c r="A706" s="5" t="str">
        <f t="shared" si="1"/>
        <v/>
      </c>
      <c r="F706" s="5"/>
    </row>
    <row r="707">
      <c r="A707" s="5" t="str">
        <f t="shared" si="1"/>
        <v/>
      </c>
      <c r="F707" s="5"/>
    </row>
    <row r="708">
      <c r="A708" s="5" t="str">
        <f t="shared" si="1"/>
        <v/>
      </c>
      <c r="F708" s="5"/>
    </row>
    <row r="709">
      <c r="A709" s="5" t="str">
        <f t="shared" si="1"/>
        <v/>
      </c>
      <c r="F709" s="5"/>
    </row>
    <row r="710">
      <c r="A710" s="5" t="str">
        <f t="shared" si="1"/>
        <v/>
      </c>
      <c r="F710" s="5"/>
    </row>
    <row r="711">
      <c r="A711" s="5" t="str">
        <f t="shared" si="1"/>
        <v/>
      </c>
      <c r="F711" s="5"/>
    </row>
    <row r="712">
      <c r="A712" s="5" t="str">
        <f t="shared" si="1"/>
        <v/>
      </c>
      <c r="F712" s="5"/>
    </row>
    <row r="713">
      <c r="A713" s="5" t="str">
        <f t="shared" si="1"/>
        <v/>
      </c>
      <c r="F713" s="5"/>
    </row>
    <row r="714">
      <c r="A714" s="5" t="str">
        <f t="shared" si="1"/>
        <v/>
      </c>
      <c r="F714" s="5"/>
    </row>
    <row r="715">
      <c r="A715" s="5" t="str">
        <f t="shared" si="1"/>
        <v/>
      </c>
      <c r="F715" s="5"/>
    </row>
    <row r="716">
      <c r="A716" s="5" t="str">
        <f t="shared" si="1"/>
        <v/>
      </c>
      <c r="F716" s="5"/>
    </row>
    <row r="717">
      <c r="A717" s="5" t="str">
        <f t="shared" si="1"/>
        <v/>
      </c>
      <c r="F717" s="5"/>
    </row>
    <row r="718">
      <c r="A718" s="5" t="str">
        <f t="shared" si="1"/>
        <v/>
      </c>
      <c r="F718" s="5"/>
    </row>
    <row r="719">
      <c r="A719" s="5" t="str">
        <f t="shared" si="1"/>
        <v/>
      </c>
      <c r="F719" s="5"/>
    </row>
    <row r="720">
      <c r="A720" s="5" t="str">
        <f t="shared" si="1"/>
        <v/>
      </c>
      <c r="F720" s="5"/>
    </row>
    <row r="721">
      <c r="A721" s="5" t="str">
        <f t="shared" si="1"/>
        <v/>
      </c>
      <c r="F721" s="5"/>
    </row>
    <row r="722">
      <c r="A722" s="5" t="str">
        <f t="shared" si="1"/>
        <v/>
      </c>
      <c r="F722" s="5"/>
    </row>
    <row r="723">
      <c r="A723" s="5" t="str">
        <f t="shared" si="1"/>
        <v/>
      </c>
      <c r="F723" s="5"/>
    </row>
    <row r="724">
      <c r="A724" s="5" t="str">
        <f t="shared" si="1"/>
        <v/>
      </c>
      <c r="F724" s="5"/>
    </row>
    <row r="725">
      <c r="A725" s="5" t="str">
        <f t="shared" si="1"/>
        <v/>
      </c>
      <c r="F725" s="5"/>
    </row>
    <row r="726">
      <c r="A726" s="5" t="str">
        <f t="shared" si="1"/>
        <v/>
      </c>
      <c r="F726" s="5"/>
    </row>
    <row r="727">
      <c r="A727" s="5" t="str">
        <f t="shared" si="1"/>
        <v/>
      </c>
      <c r="F727" s="5"/>
    </row>
    <row r="728">
      <c r="A728" s="5" t="str">
        <f t="shared" si="1"/>
        <v/>
      </c>
      <c r="F728" s="5"/>
    </row>
    <row r="729">
      <c r="A729" s="5" t="str">
        <f t="shared" si="1"/>
        <v/>
      </c>
      <c r="F729" s="5"/>
    </row>
    <row r="730">
      <c r="A730" s="5" t="str">
        <f t="shared" si="1"/>
        <v/>
      </c>
      <c r="F730" s="5"/>
    </row>
    <row r="731">
      <c r="A731" s="5" t="str">
        <f t="shared" si="1"/>
        <v/>
      </c>
      <c r="F731" s="5"/>
    </row>
    <row r="732">
      <c r="A732" s="5" t="str">
        <f t="shared" si="1"/>
        <v/>
      </c>
      <c r="F732" s="5"/>
    </row>
    <row r="733">
      <c r="A733" s="5" t="str">
        <f t="shared" si="1"/>
        <v/>
      </c>
      <c r="F733" s="5"/>
    </row>
    <row r="734">
      <c r="A734" s="5" t="str">
        <f t="shared" si="1"/>
        <v/>
      </c>
      <c r="F734" s="5"/>
    </row>
    <row r="735">
      <c r="A735" s="5" t="str">
        <f t="shared" si="1"/>
        <v/>
      </c>
      <c r="F735" s="5"/>
    </row>
    <row r="736">
      <c r="A736" s="5" t="str">
        <f t="shared" si="1"/>
        <v/>
      </c>
      <c r="F736" s="5"/>
    </row>
    <row r="737">
      <c r="A737" s="5" t="str">
        <f t="shared" si="1"/>
        <v/>
      </c>
      <c r="F737" s="5"/>
    </row>
    <row r="738">
      <c r="A738" s="5" t="str">
        <f t="shared" si="1"/>
        <v/>
      </c>
      <c r="F738" s="5"/>
    </row>
    <row r="739">
      <c r="A739" s="5" t="str">
        <f t="shared" si="1"/>
        <v/>
      </c>
      <c r="F739" s="5"/>
    </row>
    <row r="740">
      <c r="A740" s="5" t="str">
        <f t="shared" si="1"/>
        <v/>
      </c>
      <c r="F740" s="5"/>
    </row>
    <row r="741">
      <c r="A741" s="5" t="str">
        <f t="shared" si="1"/>
        <v/>
      </c>
      <c r="F741" s="5"/>
    </row>
    <row r="742">
      <c r="A742" s="5" t="str">
        <f t="shared" si="1"/>
        <v/>
      </c>
      <c r="F742" s="5"/>
    </row>
    <row r="743">
      <c r="A743" s="5" t="str">
        <f t="shared" si="1"/>
        <v/>
      </c>
      <c r="F743" s="5"/>
    </row>
    <row r="744">
      <c r="A744" s="5" t="str">
        <f t="shared" si="1"/>
        <v/>
      </c>
      <c r="F744" s="5"/>
    </row>
    <row r="745">
      <c r="A745" s="5" t="str">
        <f t="shared" si="1"/>
        <v/>
      </c>
      <c r="F745" s="5"/>
    </row>
    <row r="746">
      <c r="A746" s="5" t="str">
        <f t="shared" si="1"/>
        <v/>
      </c>
      <c r="F746" s="5"/>
    </row>
    <row r="747">
      <c r="A747" s="5" t="str">
        <f t="shared" si="1"/>
        <v/>
      </c>
      <c r="F747" s="5"/>
    </row>
    <row r="748">
      <c r="A748" s="5" t="str">
        <f t="shared" si="1"/>
        <v/>
      </c>
      <c r="F748" s="5"/>
    </row>
    <row r="749">
      <c r="A749" s="5" t="str">
        <f t="shared" si="1"/>
        <v/>
      </c>
      <c r="F749" s="5"/>
    </row>
    <row r="750">
      <c r="A750" s="5" t="str">
        <f t="shared" si="1"/>
        <v/>
      </c>
      <c r="F750" s="5"/>
    </row>
    <row r="751">
      <c r="A751" s="5" t="str">
        <f t="shared" si="1"/>
        <v/>
      </c>
      <c r="F751" s="5"/>
    </row>
    <row r="752">
      <c r="A752" s="5" t="str">
        <f t="shared" si="1"/>
        <v/>
      </c>
      <c r="F752" s="5"/>
    </row>
    <row r="753">
      <c r="A753" s="5" t="str">
        <f t="shared" si="1"/>
        <v/>
      </c>
      <c r="F753" s="5"/>
    </row>
    <row r="754">
      <c r="A754" s="5" t="str">
        <f t="shared" si="1"/>
        <v/>
      </c>
      <c r="F754" s="5"/>
    </row>
    <row r="755">
      <c r="A755" s="5" t="str">
        <f t="shared" si="1"/>
        <v/>
      </c>
      <c r="F755" s="5"/>
    </row>
    <row r="756">
      <c r="A756" s="5" t="str">
        <f t="shared" si="1"/>
        <v/>
      </c>
      <c r="F756" s="5"/>
    </row>
    <row r="757">
      <c r="A757" s="5" t="str">
        <f t="shared" si="1"/>
        <v/>
      </c>
      <c r="F757" s="5"/>
    </row>
    <row r="758">
      <c r="A758" s="5" t="str">
        <f t="shared" si="1"/>
        <v/>
      </c>
      <c r="F758" s="5"/>
    </row>
    <row r="759">
      <c r="A759" s="5" t="str">
        <f t="shared" si="1"/>
        <v/>
      </c>
      <c r="F759" s="5"/>
    </row>
    <row r="760">
      <c r="A760" s="5" t="str">
        <f t="shared" si="1"/>
        <v/>
      </c>
      <c r="F760" s="5"/>
    </row>
    <row r="761">
      <c r="A761" s="5" t="str">
        <f t="shared" si="1"/>
        <v/>
      </c>
      <c r="F761" s="5"/>
    </row>
    <row r="762">
      <c r="A762" s="5" t="str">
        <f t="shared" si="1"/>
        <v/>
      </c>
      <c r="F762" s="5"/>
    </row>
    <row r="763">
      <c r="A763" s="5" t="str">
        <f t="shared" si="1"/>
        <v/>
      </c>
      <c r="F763" s="5"/>
    </row>
    <row r="764">
      <c r="A764" s="5" t="str">
        <f t="shared" si="1"/>
        <v/>
      </c>
      <c r="F764" s="5"/>
    </row>
    <row r="765">
      <c r="A765" s="5" t="str">
        <f t="shared" si="1"/>
        <v/>
      </c>
      <c r="F765" s="5"/>
    </row>
    <row r="766">
      <c r="A766" s="5" t="str">
        <f t="shared" si="1"/>
        <v/>
      </c>
      <c r="F766" s="5"/>
    </row>
    <row r="767">
      <c r="A767" s="5" t="str">
        <f t="shared" si="1"/>
        <v/>
      </c>
      <c r="F767" s="5"/>
    </row>
    <row r="768">
      <c r="A768" s="5" t="str">
        <f t="shared" si="1"/>
        <v/>
      </c>
      <c r="F768" s="5"/>
    </row>
    <row r="769">
      <c r="A769" s="5" t="str">
        <f t="shared" si="1"/>
        <v/>
      </c>
      <c r="F769" s="5"/>
    </row>
    <row r="770">
      <c r="A770" s="5" t="str">
        <f t="shared" si="1"/>
        <v/>
      </c>
      <c r="F770" s="5"/>
    </row>
    <row r="771">
      <c r="A771" s="5" t="str">
        <f t="shared" si="1"/>
        <v/>
      </c>
      <c r="F771" s="5"/>
    </row>
    <row r="772">
      <c r="A772" s="5" t="str">
        <f t="shared" si="1"/>
        <v/>
      </c>
      <c r="F772" s="5"/>
    </row>
    <row r="773">
      <c r="A773" s="5" t="str">
        <f t="shared" si="1"/>
        <v/>
      </c>
      <c r="F773" s="5"/>
    </row>
    <row r="774">
      <c r="A774" s="5" t="str">
        <f t="shared" si="1"/>
        <v/>
      </c>
      <c r="F774" s="5"/>
    </row>
    <row r="775">
      <c r="A775" s="5" t="str">
        <f t="shared" si="1"/>
        <v/>
      </c>
      <c r="F775" s="5"/>
    </row>
    <row r="776">
      <c r="A776" s="5" t="str">
        <f t="shared" si="1"/>
        <v/>
      </c>
      <c r="F776" s="5"/>
    </row>
    <row r="777">
      <c r="A777" s="5" t="str">
        <f t="shared" si="1"/>
        <v/>
      </c>
      <c r="F777" s="5"/>
    </row>
    <row r="778">
      <c r="A778" s="5" t="str">
        <f t="shared" si="1"/>
        <v/>
      </c>
      <c r="F778" s="5"/>
    </row>
    <row r="779">
      <c r="A779" s="5" t="str">
        <f t="shared" si="1"/>
        <v/>
      </c>
      <c r="F779" s="5"/>
    </row>
    <row r="780">
      <c r="A780" s="5" t="str">
        <f t="shared" si="1"/>
        <v/>
      </c>
      <c r="F780" s="5"/>
    </row>
    <row r="781">
      <c r="A781" s="5" t="str">
        <f t="shared" si="1"/>
        <v/>
      </c>
      <c r="F781" s="5"/>
    </row>
    <row r="782">
      <c r="A782" s="5" t="str">
        <f t="shared" si="1"/>
        <v/>
      </c>
      <c r="F782" s="5"/>
    </row>
    <row r="783">
      <c r="A783" s="5" t="str">
        <f t="shared" si="1"/>
        <v/>
      </c>
      <c r="F783" s="5"/>
    </row>
    <row r="784">
      <c r="A784" s="5" t="str">
        <f t="shared" si="1"/>
        <v/>
      </c>
      <c r="F784" s="5"/>
    </row>
    <row r="785">
      <c r="A785" s="5" t="str">
        <f t="shared" si="1"/>
        <v/>
      </c>
      <c r="F785" s="5"/>
    </row>
    <row r="786">
      <c r="A786" s="5" t="str">
        <f t="shared" si="1"/>
        <v/>
      </c>
      <c r="F786" s="5"/>
    </row>
    <row r="787">
      <c r="A787" s="5" t="str">
        <f t="shared" si="1"/>
        <v/>
      </c>
      <c r="F787" s="5"/>
    </row>
    <row r="788">
      <c r="A788" s="5" t="str">
        <f t="shared" si="1"/>
        <v/>
      </c>
      <c r="F788" s="5"/>
    </row>
    <row r="789">
      <c r="A789" s="5" t="str">
        <f t="shared" si="1"/>
        <v/>
      </c>
      <c r="F789" s="5"/>
    </row>
    <row r="790">
      <c r="A790" s="5" t="str">
        <f t="shared" si="1"/>
        <v/>
      </c>
      <c r="F790" s="5"/>
    </row>
    <row r="791">
      <c r="A791" s="5" t="str">
        <f t="shared" si="1"/>
        <v/>
      </c>
      <c r="F791" s="5"/>
    </row>
    <row r="792">
      <c r="A792" s="5" t="str">
        <f t="shared" si="1"/>
        <v/>
      </c>
      <c r="F792" s="5"/>
    </row>
    <row r="793">
      <c r="A793" s="5" t="str">
        <f t="shared" si="1"/>
        <v/>
      </c>
      <c r="F793" s="5"/>
    </row>
    <row r="794">
      <c r="A794" s="5" t="str">
        <f t="shared" si="1"/>
        <v/>
      </c>
      <c r="F794" s="5"/>
    </row>
    <row r="795">
      <c r="A795" s="5" t="str">
        <f t="shared" si="1"/>
        <v/>
      </c>
      <c r="F795" s="5"/>
    </row>
    <row r="796">
      <c r="A796" s="5" t="str">
        <f t="shared" si="1"/>
        <v/>
      </c>
      <c r="F796" s="5"/>
    </row>
    <row r="797">
      <c r="A797" s="5" t="str">
        <f t="shared" si="1"/>
        <v/>
      </c>
      <c r="F797" s="5"/>
    </row>
    <row r="798">
      <c r="A798" s="5" t="str">
        <f t="shared" si="1"/>
        <v/>
      </c>
      <c r="F798" s="5"/>
    </row>
    <row r="799">
      <c r="A799" s="5" t="str">
        <f t="shared" si="1"/>
        <v/>
      </c>
      <c r="F799" s="5"/>
    </row>
    <row r="800">
      <c r="A800" s="5" t="str">
        <f t="shared" si="1"/>
        <v/>
      </c>
      <c r="F800" s="5"/>
    </row>
    <row r="801">
      <c r="A801" s="5" t="str">
        <f t="shared" si="1"/>
        <v/>
      </c>
      <c r="F801" s="5"/>
    </row>
    <row r="802">
      <c r="A802" s="5" t="str">
        <f t="shared" si="1"/>
        <v/>
      </c>
      <c r="F802" s="5"/>
    </row>
    <row r="803">
      <c r="A803" s="5" t="str">
        <f t="shared" si="1"/>
        <v/>
      </c>
      <c r="F803" s="5"/>
    </row>
    <row r="804">
      <c r="A804" s="5" t="str">
        <f t="shared" si="1"/>
        <v/>
      </c>
      <c r="F804" s="5"/>
    </row>
    <row r="805">
      <c r="A805" s="5" t="str">
        <f t="shared" si="1"/>
        <v/>
      </c>
      <c r="F805" s="5"/>
    </row>
    <row r="806">
      <c r="A806" s="5" t="str">
        <f t="shared" si="1"/>
        <v/>
      </c>
      <c r="F806" s="5"/>
    </row>
    <row r="807">
      <c r="A807" s="5" t="str">
        <f t="shared" si="1"/>
        <v/>
      </c>
      <c r="F807" s="5"/>
    </row>
    <row r="808">
      <c r="A808" s="5" t="str">
        <f t="shared" si="1"/>
        <v/>
      </c>
      <c r="F808" s="5"/>
    </row>
    <row r="809">
      <c r="A809" s="5" t="str">
        <f t="shared" si="1"/>
        <v/>
      </c>
      <c r="F809" s="5"/>
    </row>
    <row r="810">
      <c r="A810" s="5" t="str">
        <f t="shared" si="1"/>
        <v/>
      </c>
      <c r="F810" s="5"/>
    </row>
    <row r="811">
      <c r="A811" s="5" t="str">
        <f t="shared" si="1"/>
        <v/>
      </c>
      <c r="F811" s="5"/>
    </row>
    <row r="812">
      <c r="A812" s="5" t="str">
        <f t="shared" si="1"/>
        <v/>
      </c>
      <c r="F812" s="5"/>
    </row>
    <row r="813">
      <c r="A813" s="5" t="str">
        <f t="shared" si="1"/>
        <v/>
      </c>
      <c r="F813" s="5"/>
    </row>
    <row r="814">
      <c r="A814" s="5" t="str">
        <f t="shared" si="1"/>
        <v/>
      </c>
      <c r="F814" s="5"/>
    </row>
    <row r="815">
      <c r="A815" s="5" t="str">
        <f t="shared" si="1"/>
        <v/>
      </c>
      <c r="F815" s="5"/>
    </row>
    <row r="816">
      <c r="A816" s="5" t="str">
        <f t="shared" si="1"/>
        <v/>
      </c>
      <c r="F816" s="5"/>
    </row>
    <row r="817">
      <c r="A817" s="5" t="str">
        <f t="shared" si="1"/>
        <v/>
      </c>
      <c r="F817" s="5"/>
    </row>
    <row r="818">
      <c r="A818" s="5" t="str">
        <f t="shared" si="1"/>
        <v/>
      </c>
      <c r="F818" s="5"/>
    </row>
    <row r="819">
      <c r="A819" s="5" t="str">
        <f t="shared" si="1"/>
        <v/>
      </c>
      <c r="F819" s="5"/>
    </row>
    <row r="820">
      <c r="A820" s="5" t="str">
        <f t="shared" si="1"/>
        <v/>
      </c>
      <c r="F820" s="5"/>
    </row>
    <row r="821">
      <c r="A821" s="5" t="str">
        <f t="shared" si="1"/>
        <v/>
      </c>
      <c r="F821" s="5"/>
    </row>
    <row r="822">
      <c r="A822" s="5" t="str">
        <f t="shared" si="1"/>
        <v/>
      </c>
      <c r="F822" s="5"/>
    </row>
    <row r="823">
      <c r="A823" s="5" t="str">
        <f t="shared" si="1"/>
        <v/>
      </c>
      <c r="F823" s="5"/>
    </row>
    <row r="824">
      <c r="A824" s="5" t="str">
        <f t="shared" si="1"/>
        <v/>
      </c>
      <c r="F824" s="5"/>
    </row>
    <row r="825">
      <c r="A825" s="5" t="str">
        <f t="shared" si="1"/>
        <v/>
      </c>
      <c r="F825" s="5"/>
    </row>
    <row r="826">
      <c r="A826" s="5" t="str">
        <f t="shared" si="1"/>
        <v/>
      </c>
      <c r="F826" s="5"/>
    </row>
    <row r="827">
      <c r="A827" s="5" t="str">
        <f t="shared" si="1"/>
        <v/>
      </c>
      <c r="F827" s="5"/>
    </row>
    <row r="828">
      <c r="A828" s="5" t="str">
        <f t="shared" si="1"/>
        <v/>
      </c>
      <c r="F828" s="5"/>
    </row>
    <row r="829">
      <c r="A829" s="5" t="str">
        <f t="shared" si="1"/>
        <v/>
      </c>
      <c r="F829" s="5"/>
    </row>
    <row r="830">
      <c r="A830" s="5" t="str">
        <f t="shared" si="1"/>
        <v/>
      </c>
      <c r="F830" s="5"/>
    </row>
    <row r="831">
      <c r="A831" s="5" t="str">
        <f t="shared" si="1"/>
        <v/>
      </c>
      <c r="F831" s="5"/>
    </row>
    <row r="832">
      <c r="A832" s="5" t="str">
        <f t="shared" si="1"/>
        <v/>
      </c>
      <c r="F832" s="5"/>
    </row>
    <row r="833">
      <c r="A833" s="5" t="str">
        <f t="shared" si="1"/>
        <v/>
      </c>
      <c r="F833" s="5"/>
    </row>
    <row r="834">
      <c r="A834" s="5" t="str">
        <f t="shared" si="1"/>
        <v/>
      </c>
      <c r="F834" s="5"/>
    </row>
    <row r="835">
      <c r="A835" s="5" t="str">
        <f t="shared" si="1"/>
        <v/>
      </c>
      <c r="F835" s="5"/>
    </row>
    <row r="836">
      <c r="A836" s="5" t="str">
        <f t="shared" si="1"/>
        <v/>
      </c>
      <c r="F836" s="5"/>
    </row>
    <row r="837">
      <c r="A837" s="5" t="str">
        <f t="shared" si="1"/>
        <v/>
      </c>
      <c r="F837" s="5"/>
    </row>
    <row r="838">
      <c r="A838" s="5" t="str">
        <f t="shared" si="1"/>
        <v/>
      </c>
      <c r="F838" s="5"/>
    </row>
    <row r="839">
      <c r="A839" s="5" t="str">
        <f t="shared" si="1"/>
        <v/>
      </c>
      <c r="F839" s="5"/>
    </row>
    <row r="840">
      <c r="A840" s="5" t="str">
        <f t="shared" si="1"/>
        <v/>
      </c>
      <c r="F840" s="5"/>
    </row>
    <row r="841">
      <c r="A841" s="5" t="str">
        <f t="shared" si="1"/>
        <v/>
      </c>
      <c r="F841" s="5"/>
    </row>
    <row r="842">
      <c r="A842" s="5" t="str">
        <f t="shared" si="1"/>
        <v/>
      </c>
      <c r="F842" s="5"/>
    </row>
    <row r="843">
      <c r="A843" s="5" t="str">
        <f t="shared" si="1"/>
        <v/>
      </c>
      <c r="F843" s="5"/>
    </row>
    <row r="844">
      <c r="A844" s="5" t="str">
        <f t="shared" si="1"/>
        <v/>
      </c>
      <c r="F844" s="5"/>
    </row>
    <row r="845">
      <c r="A845" s="5" t="str">
        <f t="shared" si="1"/>
        <v/>
      </c>
      <c r="F845" s="5"/>
    </row>
    <row r="846">
      <c r="A846" s="5" t="str">
        <f t="shared" si="1"/>
        <v/>
      </c>
      <c r="F846" s="5"/>
    </row>
    <row r="847">
      <c r="A847" s="5" t="str">
        <f t="shared" si="1"/>
        <v/>
      </c>
      <c r="F847" s="5"/>
    </row>
    <row r="848">
      <c r="A848" s="5" t="str">
        <f t="shared" si="1"/>
        <v/>
      </c>
      <c r="F848" s="5"/>
    </row>
    <row r="849">
      <c r="A849" s="5" t="str">
        <f t="shared" si="1"/>
        <v/>
      </c>
      <c r="F849" s="5"/>
    </row>
    <row r="850">
      <c r="A850" s="5" t="str">
        <f t="shared" si="1"/>
        <v/>
      </c>
      <c r="F850" s="5"/>
    </row>
    <row r="851">
      <c r="A851" s="5" t="str">
        <f t="shared" si="1"/>
        <v/>
      </c>
      <c r="F851" s="5"/>
    </row>
    <row r="852">
      <c r="A852" s="5" t="str">
        <f t="shared" si="1"/>
        <v/>
      </c>
      <c r="F852" s="5"/>
    </row>
    <row r="853">
      <c r="A853" s="5" t="str">
        <f t="shared" si="1"/>
        <v/>
      </c>
      <c r="F853" s="5"/>
    </row>
    <row r="854">
      <c r="A854" s="5" t="str">
        <f t="shared" si="1"/>
        <v/>
      </c>
      <c r="F854" s="5"/>
    </row>
    <row r="855">
      <c r="A855" s="5" t="str">
        <f t="shared" si="1"/>
        <v/>
      </c>
      <c r="F855" s="5"/>
    </row>
    <row r="856">
      <c r="A856" s="5" t="str">
        <f t="shared" si="1"/>
        <v/>
      </c>
      <c r="F856" s="5"/>
    </row>
    <row r="857">
      <c r="A857" s="5" t="str">
        <f t="shared" si="1"/>
        <v/>
      </c>
      <c r="F857" s="5"/>
    </row>
    <row r="858">
      <c r="A858" s="5" t="str">
        <f t="shared" si="1"/>
        <v/>
      </c>
      <c r="F858" s="5"/>
    </row>
    <row r="859">
      <c r="A859" s="5" t="str">
        <f t="shared" si="1"/>
        <v/>
      </c>
      <c r="F859" s="5"/>
    </row>
    <row r="860">
      <c r="A860" s="5" t="str">
        <f t="shared" si="1"/>
        <v/>
      </c>
      <c r="F860" s="5"/>
    </row>
    <row r="861">
      <c r="A861" s="5" t="str">
        <f t="shared" si="1"/>
        <v/>
      </c>
      <c r="F861" s="5"/>
    </row>
    <row r="862">
      <c r="A862" s="5" t="str">
        <f t="shared" si="1"/>
        <v/>
      </c>
      <c r="F862" s="5"/>
    </row>
    <row r="863">
      <c r="A863" s="5" t="str">
        <f t="shared" si="1"/>
        <v/>
      </c>
      <c r="F863" s="5"/>
    </row>
    <row r="864">
      <c r="A864" s="5" t="str">
        <f t="shared" si="1"/>
        <v/>
      </c>
      <c r="F864" s="5"/>
    </row>
    <row r="865">
      <c r="A865" s="5" t="str">
        <f t="shared" si="1"/>
        <v/>
      </c>
      <c r="F865" s="5"/>
    </row>
    <row r="866">
      <c r="A866" s="5" t="str">
        <f t="shared" si="1"/>
        <v/>
      </c>
      <c r="F866" s="5"/>
    </row>
    <row r="867">
      <c r="A867" s="5" t="str">
        <f t="shared" si="1"/>
        <v/>
      </c>
      <c r="F867" s="5"/>
    </row>
    <row r="868">
      <c r="A868" s="5" t="str">
        <f t="shared" si="1"/>
        <v/>
      </c>
      <c r="F868" s="5"/>
    </row>
    <row r="869">
      <c r="A869" s="5" t="str">
        <f t="shared" si="1"/>
        <v/>
      </c>
      <c r="F869" s="5"/>
    </row>
    <row r="870">
      <c r="A870" s="5" t="str">
        <f t="shared" si="1"/>
        <v/>
      </c>
      <c r="F870" s="5"/>
    </row>
    <row r="871">
      <c r="A871" s="5" t="str">
        <f t="shared" si="1"/>
        <v/>
      </c>
      <c r="F871" s="5"/>
    </row>
    <row r="872">
      <c r="A872" s="5" t="str">
        <f t="shared" si="1"/>
        <v/>
      </c>
      <c r="F872" s="5"/>
    </row>
    <row r="873">
      <c r="A873" s="5" t="str">
        <f t="shared" si="1"/>
        <v/>
      </c>
      <c r="F873" s="5"/>
    </row>
    <row r="874">
      <c r="A874" s="5" t="str">
        <f t="shared" si="1"/>
        <v/>
      </c>
      <c r="F874" s="5"/>
    </row>
    <row r="875">
      <c r="A875" s="5" t="str">
        <f t="shared" si="1"/>
        <v/>
      </c>
      <c r="F875" s="5"/>
    </row>
    <row r="876">
      <c r="A876" s="5" t="str">
        <f t="shared" si="1"/>
        <v/>
      </c>
      <c r="F876" s="5"/>
    </row>
    <row r="877">
      <c r="A877" s="5" t="str">
        <f t="shared" si="1"/>
        <v/>
      </c>
      <c r="F877" s="5"/>
    </row>
    <row r="878">
      <c r="A878" s="5" t="str">
        <f t="shared" si="1"/>
        <v/>
      </c>
      <c r="F878" s="5"/>
    </row>
    <row r="879">
      <c r="A879" s="5" t="str">
        <f t="shared" si="1"/>
        <v/>
      </c>
      <c r="F879" s="5"/>
    </row>
    <row r="880">
      <c r="A880" s="5" t="str">
        <f t="shared" si="1"/>
        <v/>
      </c>
      <c r="F880" s="5"/>
    </row>
    <row r="881">
      <c r="A881" s="5" t="str">
        <f t="shared" si="1"/>
        <v/>
      </c>
      <c r="F881" s="5"/>
    </row>
    <row r="882">
      <c r="A882" s="5" t="str">
        <f t="shared" si="1"/>
        <v/>
      </c>
      <c r="F882" s="5"/>
    </row>
    <row r="883">
      <c r="A883" s="5" t="str">
        <f t="shared" si="1"/>
        <v/>
      </c>
      <c r="F883" s="5"/>
    </row>
    <row r="884">
      <c r="A884" s="5" t="str">
        <f t="shared" si="1"/>
        <v/>
      </c>
      <c r="F884" s="5"/>
    </row>
    <row r="885">
      <c r="A885" s="5" t="str">
        <f t="shared" si="1"/>
        <v/>
      </c>
      <c r="F885" s="5"/>
    </row>
    <row r="886">
      <c r="A886" s="5" t="str">
        <f t="shared" si="1"/>
        <v/>
      </c>
      <c r="F886" s="5"/>
    </row>
    <row r="887">
      <c r="A887" s="5" t="str">
        <f t="shared" si="1"/>
        <v/>
      </c>
      <c r="F887" s="5"/>
    </row>
    <row r="888">
      <c r="A888" s="5" t="str">
        <f t="shared" si="1"/>
        <v/>
      </c>
      <c r="F888" s="5"/>
    </row>
    <row r="889">
      <c r="A889" s="5" t="str">
        <f t="shared" si="1"/>
        <v/>
      </c>
      <c r="F889" s="5"/>
    </row>
    <row r="890">
      <c r="A890" s="5" t="str">
        <f t="shared" si="1"/>
        <v/>
      </c>
      <c r="F890" s="5"/>
    </row>
    <row r="891">
      <c r="A891" s="5" t="str">
        <f t="shared" si="1"/>
        <v/>
      </c>
      <c r="F891" s="5"/>
    </row>
    <row r="892">
      <c r="A892" s="5" t="str">
        <f t="shared" si="1"/>
        <v/>
      </c>
      <c r="F892" s="5"/>
    </row>
    <row r="893">
      <c r="A893" s="5" t="str">
        <f t="shared" si="1"/>
        <v/>
      </c>
      <c r="F893" s="5"/>
    </row>
    <row r="894">
      <c r="A894" s="5" t="str">
        <f t="shared" si="1"/>
        <v/>
      </c>
      <c r="F894" s="5"/>
    </row>
    <row r="895">
      <c r="A895" s="5" t="str">
        <f t="shared" si="1"/>
        <v/>
      </c>
      <c r="F895" s="5"/>
    </row>
    <row r="896">
      <c r="A896" s="5" t="str">
        <f t="shared" si="1"/>
        <v/>
      </c>
      <c r="F896" s="5"/>
    </row>
    <row r="897">
      <c r="A897" s="5" t="str">
        <f t="shared" si="1"/>
        <v/>
      </c>
      <c r="F897" s="5"/>
    </row>
    <row r="898">
      <c r="A898" s="5" t="str">
        <f t="shared" si="1"/>
        <v/>
      </c>
      <c r="F898" s="5"/>
    </row>
    <row r="899">
      <c r="A899" s="5" t="str">
        <f t="shared" si="1"/>
        <v/>
      </c>
      <c r="F899" s="5"/>
    </row>
    <row r="900">
      <c r="A900" s="5" t="str">
        <f t="shared" si="1"/>
        <v/>
      </c>
      <c r="F900" s="5"/>
    </row>
    <row r="901">
      <c r="A901" s="5" t="str">
        <f t="shared" si="1"/>
        <v/>
      </c>
      <c r="F901" s="5"/>
    </row>
    <row r="902">
      <c r="A902" s="5" t="str">
        <f t="shared" si="1"/>
        <v/>
      </c>
      <c r="F902" s="5"/>
    </row>
    <row r="903">
      <c r="A903" s="5" t="str">
        <f t="shared" si="1"/>
        <v/>
      </c>
      <c r="F903" s="5"/>
    </row>
    <row r="904">
      <c r="A904" s="5" t="str">
        <f t="shared" si="1"/>
        <v/>
      </c>
      <c r="F904" s="5"/>
    </row>
    <row r="905">
      <c r="A905" s="5" t="str">
        <f t="shared" si="1"/>
        <v/>
      </c>
      <c r="F905" s="5"/>
    </row>
    <row r="906">
      <c r="A906" s="5" t="str">
        <f t="shared" si="1"/>
        <v/>
      </c>
      <c r="F906" s="5"/>
    </row>
    <row r="907">
      <c r="A907" s="5" t="str">
        <f t="shared" si="1"/>
        <v/>
      </c>
      <c r="F907" s="5"/>
    </row>
    <row r="908">
      <c r="A908" s="5" t="str">
        <f t="shared" si="1"/>
        <v/>
      </c>
      <c r="F908" s="5"/>
    </row>
    <row r="909">
      <c r="A909" s="5" t="str">
        <f t="shared" si="1"/>
        <v/>
      </c>
      <c r="F909" s="5"/>
    </row>
    <row r="910">
      <c r="A910" s="5" t="str">
        <f t="shared" si="1"/>
        <v/>
      </c>
      <c r="F910" s="5"/>
    </row>
    <row r="911">
      <c r="A911" s="5" t="str">
        <f t="shared" si="1"/>
        <v/>
      </c>
      <c r="F911" s="5"/>
    </row>
    <row r="912">
      <c r="A912" s="5" t="str">
        <f t="shared" si="1"/>
        <v/>
      </c>
      <c r="F912" s="5"/>
    </row>
    <row r="913">
      <c r="A913" s="5" t="str">
        <f t="shared" si="1"/>
        <v/>
      </c>
      <c r="F913" s="5"/>
    </row>
    <row r="914">
      <c r="A914" s="5" t="str">
        <f t="shared" si="1"/>
        <v/>
      </c>
      <c r="F914" s="5"/>
    </row>
    <row r="915">
      <c r="A915" s="5" t="str">
        <f t="shared" si="1"/>
        <v/>
      </c>
      <c r="F915" s="5"/>
    </row>
    <row r="916">
      <c r="A916" s="5" t="str">
        <f t="shared" si="1"/>
        <v/>
      </c>
      <c r="F916" s="5"/>
    </row>
    <row r="917">
      <c r="A917" s="5" t="str">
        <f t="shared" si="1"/>
        <v/>
      </c>
      <c r="F917" s="5"/>
    </row>
    <row r="918">
      <c r="A918" s="5" t="str">
        <f t="shared" si="1"/>
        <v/>
      </c>
      <c r="F918" s="5"/>
    </row>
    <row r="919">
      <c r="A919" s="5" t="str">
        <f t="shared" si="1"/>
        <v/>
      </c>
      <c r="F919" s="5"/>
    </row>
    <row r="920">
      <c r="A920" s="5" t="str">
        <f t="shared" si="1"/>
        <v/>
      </c>
      <c r="F920" s="5"/>
    </row>
    <row r="921">
      <c r="A921" s="5" t="str">
        <f t="shared" si="1"/>
        <v/>
      </c>
      <c r="F921" s="5"/>
    </row>
    <row r="922">
      <c r="A922" s="5" t="str">
        <f t="shared" si="1"/>
        <v/>
      </c>
      <c r="F922" s="5"/>
    </row>
    <row r="923">
      <c r="A923" s="5" t="str">
        <f t="shared" si="1"/>
        <v/>
      </c>
      <c r="F923" s="5"/>
    </row>
    <row r="924">
      <c r="A924" s="5" t="str">
        <f t="shared" si="1"/>
        <v/>
      </c>
      <c r="F924" s="5"/>
    </row>
    <row r="925">
      <c r="A925" s="5" t="str">
        <f t="shared" si="1"/>
        <v/>
      </c>
      <c r="F925" s="5"/>
    </row>
    <row r="926">
      <c r="A926" s="5" t="str">
        <f t="shared" si="1"/>
        <v/>
      </c>
      <c r="F926" s="5"/>
    </row>
    <row r="927">
      <c r="A927" s="5" t="str">
        <f t="shared" si="1"/>
        <v/>
      </c>
      <c r="F927" s="5"/>
    </row>
    <row r="928">
      <c r="A928" s="5" t="str">
        <f t="shared" si="1"/>
        <v/>
      </c>
      <c r="F928" s="5"/>
    </row>
    <row r="929">
      <c r="A929" s="5" t="str">
        <f t="shared" si="1"/>
        <v/>
      </c>
      <c r="F929" s="5"/>
    </row>
    <row r="930">
      <c r="A930" s="5" t="str">
        <f t="shared" si="1"/>
        <v/>
      </c>
      <c r="F930" s="5"/>
    </row>
    <row r="931">
      <c r="A931" s="5" t="str">
        <f t="shared" si="1"/>
        <v/>
      </c>
      <c r="F931" s="5"/>
    </row>
    <row r="932">
      <c r="A932" s="5" t="str">
        <f t="shared" si="1"/>
        <v/>
      </c>
      <c r="F932" s="5"/>
    </row>
    <row r="933">
      <c r="A933" s="5" t="str">
        <f t="shared" si="1"/>
        <v/>
      </c>
      <c r="F933" s="5"/>
    </row>
    <row r="934">
      <c r="A934" s="5" t="str">
        <f t="shared" si="1"/>
        <v/>
      </c>
      <c r="F934" s="5"/>
    </row>
    <row r="935">
      <c r="A935" s="5" t="str">
        <f t="shared" si="1"/>
        <v/>
      </c>
      <c r="F935" s="5"/>
    </row>
    <row r="936">
      <c r="A936" s="5" t="str">
        <f t="shared" si="1"/>
        <v/>
      </c>
      <c r="F936" s="5"/>
    </row>
    <row r="937">
      <c r="A937" s="5" t="str">
        <f t="shared" si="1"/>
        <v/>
      </c>
      <c r="F937" s="5"/>
    </row>
    <row r="938">
      <c r="A938" s="5" t="str">
        <f t="shared" si="1"/>
        <v/>
      </c>
      <c r="F938" s="5"/>
    </row>
    <row r="939">
      <c r="A939" s="5" t="str">
        <f t="shared" si="1"/>
        <v/>
      </c>
      <c r="F939" s="5"/>
    </row>
    <row r="940">
      <c r="A940" s="5" t="str">
        <f t="shared" si="1"/>
        <v/>
      </c>
      <c r="F940" s="5"/>
    </row>
    <row r="941">
      <c r="A941" s="5" t="str">
        <f t="shared" si="1"/>
        <v/>
      </c>
      <c r="F941" s="5"/>
    </row>
    <row r="942">
      <c r="A942" s="5" t="str">
        <f t="shared" si="1"/>
        <v/>
      </c>
      <c r="F942" s="5"/>
    </row>
    <row r="943">
      <c r="A943" s="5" t="str">
        <f t="shared" si="1"/>
        <v/>
      </c>
      <c r="F943" s="5"/>
    </row>
    <row r="944">
      <c r="A944" s="5" t="str">
        <f t="shared" si="1"/>
        <v/>
      </c>
      <c r="F944" s="5"/>
    </row>
    <row r="945">
      <c r="A945" s="5" t="str">
        <f t="shared" si="1"/>
        <v/>
      </c>
      <c r="F945" s="5"/>
    </row>
    <row r="946">
      <c r="A946" s="5" t="str">
        <f t="shared" si="1"/>
        <v/>
      </c>
      <c r="F946" s="5"/>
    </row>
    <row r="947">
      <c r="A947" s="5" t="str">
        <f t="shared" si="1"/>
        <v/>
      </c>
      <c r="F947" s="5"/>
    </row>
    <row r="948">
      <c r="A948" s="5" t="str">
        <f t="shared" si="1"/>
        <v/>
      </c>
      <c r="F948" s="5"/>
    </row>
    <row r="949">
      <c r="A949" s="5" t="str">
        <f t="shared" si="1"/>
        <v/>
      </c>
      <c r="F949" s="5"/>
    </row>
    <row r="950">
      <c r="A950" s="5" t="str">
        <f t="shared" si="1"/>
        <v/>
      </c>
      <c r="F950" s="5"/>
    </row>
    <row r="951">
      <c r="A951" s="5" t="str">
        <f t="shared" si="1"/>
        <v/>
      </c>
      <c r="F951" s="5"/>
    </row>
    <row r="952">
      <c r="A952" s="5" t="str">
        <f t="shared" si="1"/>
        <v/>
      </c>
      <c r="F952" s="5"/>
    </row>
    <row r="953">
      <c r="A953" s="5" t="str">
        <f t="shared" si="1"/>
        <v/>
      </c>
      <c r="F953" s="5"/>
    </row>
    <row r="954">
      <c r="A954" s="5" t="str">
        <f t="shared" si="1"/>
        <v/>
      </c>
      <c r="F954" s="5"/>
    </row>
    <row r="955">
      <c r="A955" s="5" t="str">
        <f t="shared" si="1"/>
        <v/>
      </c>
      <c r="F955" s="5"/>
    </row>
    <row r="956">
      <c r="A956" s="5" t="str">
        <f t="shared" si="1"/>
        <v/>
      </c>
      <c r="F956" s="5"/>
    </row>
    <row r="957">
      <c r="A957" s="5" t="str">
        <f t="shared" si="1"/>
        <v/>
      </c>
      <c r="F957" s="5"/>
    </row>
    <row r="958">
      <c r="A958" s="5" t="str">
        <f t="shared" si="1"/>
        <v/>
      </c>
      <c r="F958" s="5"/>
    </row>
    <row r="959">
      <c r="A959" s="5" t="str">
        <f t="shared" si="1"/>
        <v/>
      </c>
      <c r="F959" s="5"/>
    </row>
    <row r="960">
      <c r="A960" s="5" t="str">
        <f t="shared" si="1"/>
        <v/>
      </c>
      <c r="F960" s="5"/>
    </row>
    <row r="961">
      <c r="A961" s="5" t="str">
        <f t="shared" si="1"/>
        <v/>
      </c>
      <c r="F961" s="5"/>
    </row>
    <row r="962">
      <c r="A962" s="5" t="str">
        <f t="shared" si="1"/>
        <v/>
      </c>
      <c r="F962" s="5"/>
    </row>
    <row r="963">
      <c r="A963" s="5" t="str">
        <f t="shared" si="1"/>
        <v/>
      </c>
      <c r="F963" s="5"/>
    </row>
    <row r="964">
      <c r="A964" s="5" t="str">
        <f t="shared" si="1"/>
        <v/>
      </c>
      <c r="F964" s="5"/>
    </row>
    <row r="965">
      <c r="A965" s="5" t="str">
        <f t="shared" si="1"/>
        <v/>
      </c>
      <c r="F965" s="5"/>
    </row>
    <row r="966">
      <c r="A966" s="5" t="str">
        <f t="shared" si="1"/>
        <v/>
      </c>
      <c r="F966" s="5"/>
    </row>
    <row r="967">
      <c r="A967" s="5" t="str">
        <f t="shared" si="1"/>
        <v/>
      </c>
      <c r="F967" s="5"/>
    </row>
    <row r="968">
      <c r="A968" s="5" t="str">
        <f t="shared" si="1"/>
        <v/>
      </c>
      <c r="F968" s="5"/>
    </row>
    <row r="969">
      <c r="A969" s="5" t="str">
        <f t="shared" si="1"/>
        <v/>
      </c>
      <c r="F969" s="5"/>
    </row>
    <row r="970">
      <c r="A970" s="5" t="str">
        <f t="shared" si="1"/>
        <v/>
      </c>
      <c r="F970" s="5"/>
    </row>
    <row r="971">
      <c r="A971" s="5" t="str">
        <f t="shared" si="1"/>
        <v/>
      </c>
      <c r="F971" s="5"/>
    </row>
    <row r="972">
      <c r="A972" s="5" t="str">
        <f t="shared" si="1"/>
        <v/>
      </c>
      <c r="F972" s="5"/>
    </row>
    <row r="973">
      <c r="A973" s="5" t="str">
        <f t="shared" si="1"/>
        <v/>
      </c>
      <c r="F973" s="5"/>
    </row>
    <row r="974">
      <c r="A974" s="5" t="str">
        <f t="shared" si="1"/>
        <v/>
      </c>
      <c r="F974" s="5"/>
    </row>
    <row r="975">
      <c r="A975" s="5" t="str">
        <f t="shared" si="1"/>
        <v/>
      </c>
      <c r="F975" s="5"/>
    </row>
    <row r="976">
      <c r="A976" s="5" t="str">
        <f t="shared" si="1"/>
        <v/>
      </c>
      <c r="F976" s="5"/>
    </row>
    <row r="977">
      <c r="A977" s="5" t="str">
        <f t="shared" si="1"/>
        <v/>
      </c>
      <c r="F977" s="5"/>
    </row>
    <row r="978">
      <c r="A978" s="5" t="str">
        <f t="shared" si="1"/>
        <v/>
      </c>
      <c r="F978" s="5"/>
    </row>
    <row r="979">
      <c r="A979" s="5" t="str">
        <f t="shared" si="1"/>
        <v/>
      </c>
      <c r="F979" s="5"/>
    </row>
    <row r="980">
      <c r="A980" s="5" t="str">
        <f t="shared" si="1"/>
        <v/>
      </c>
      <c r="F980" s="5"/>
    </row>
    <row r="981">
      <c r="A981" s="5" t="str">
        <f t="shared" si="1"/>
        <v/>
      </c>
      <c r="F981" s="5"/>
    </row>
    <row r="982">
      <c r="A982" s="5" t="str">
        <f t="shared" si="1"/>
        <v/>
      </c>
      <c r="F982" s="5"/>
    </row>
    <row r="983">
      <c r="A983" s="5" t="str">
        <f t="shared" si="1"/>
        <v/>
      </c>
      <c r="F983" s="5"/>
    </row>
    <row r="984">
      <c r="A984" s="5" t="str">
        <f t="shared" si="1"/>
        <v/>
      </c>
      <c r="F984" s="5"/>
    </row>
    <row r="985">
      <c r="A985" s="5" t="str">
        <f t="shared" si="1"/>
        <v/>
      </c>
      <c r="F985" s="5"/>
    </row>
    <row r="986">
      <c r="A986" s="5" t="str">
        <f t="shared" si="1"/>
        <v/>
      </c>
      <c r="F986" s="5"/>
    </row>
    <row r="987">
      <c r="A987" s="5" t="str">
        <f t="shared" si="1"/>
        <v/>
      </c>
      <c r="F987" s="5"/>
    </row>
    <row r="988">
      <c r="A988" s="5" t="str">
        <f t="shared" si="1"/>
        <v/>
      </c>
      <c r="F988" s="5"/>
    </row>
    <row r="989">
      <c r="A989" s="5" t="str">
        <f t="shared" si="1"/>
        <v/>
      </c>
      <c r="F989" s="5"/>
    </row>
    <row r="990">
      <c r="A990" s="5" t="str">
        <f t="shared" si="1"/>
        <v/>
      </c>
      <c r="F990" s="5"/>
    </row>
    <row r="991">
      <c r="A991" s="5" t="str">
        <f t="shared" si="1"/>
        <v/>
      </c>
      <c r="F991" s="5"/>
    </row>
    <row r="992">
      <c r="A992" s="5" t="str">
        <f t="shared" si="1"/>
        <v/>
      </c>
      <c r="F992" s="5"/>
    </row>
    <row r="993">
      <c r="A993" s="5" t="str">
        <f t="shared" si="1"/>
        <v/>
      </c>
      <c r="F993" s="5"/>
    </row>
    <row r="994">
      <c r="A994" s="5" t="str">
        <f t="shared" si="1"/>
        <v/>
      </c>
      <c r="F994" s="5"/>
    </row>
    <row r="995">
      <c r="A995" s="5" t="str">
        <f t="shared" si="1"/>
        <v/>
      </c>
      <c r="F995" s="5"/>
    </row>
    <row r="996">
      <c r="A996" s="5" t="str">
        <f t="shared" si="1"/>
        <v/>
      </c>
      <c r="F996" s="5"/>
    </row>
    <row r="997">
      <c r="A997" s="5" t="str">
        <f t="shared" si="1"/>
        <v/>
      </c>
    </row>
    <row r="998">
      <c r="A998" s="5" t="str">
        <f t="shared" si="1"/>
        <v/>
      </c>
    </row>
    <row r="999">
      <c r="A999" s="5" t="str">
        <f t="shared" si="1"/>
        <v/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57"/>
    <col customWidth="1" min="2" max="2" width="5.71"/>
    <col customWidth="1" min="3" max="3" width="14.86"/>
  </cols>
  <sheetData>
    <row r="3">
      <c r="A3" s="2" t="s">
        <v>0</v>
      </c>
      <c r="B3" s="2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  <c r="H3" s="5" t="s">
        <v>7</v>
      </c>
      <c r="I3" s="5" t="s">
        <v>8</v>
      </c>
    </row>
    <row r="4">
      <c r="A4" s="5" t="str">
        <f t="shared" ref="A4:A745" si="1">LEFT(C4,15)</f>
        <v>CON_01f_m67_001</v>
      </c>
      <c r="B4" s="5" t="str">
        <f t="shared" ref="B4:B745" si="2">LEFT(A4,3)</f>
        <v>CON</v>
      </c>
      <c r="C4" s="1" t="s">
        <v>25</v>
      </c>
      <c r="D4" s="1">
        <v>276.0</v>
      </c>
      <c r="E4" s="1">
        <v>43974.9004116</v>
      </c>
      <c r="F4" s="1">
        <v>1.14338749444</v>
      </c>
      <c r="G4" s="8">
        <f>IFERROR(__xludf.DUMMYFUNCTION("FILTER(WholeNMJData!D:D,WholeNMJData!$A:$A=$A4)"),2418.57165)</f>
        <v>2418.57165</v>
      </c>
      <c r="H4" s="8">
        <f t="shared" ref="H4:H745" si="3">E4/G4</f>
        <v>18.18217807</v>
      </c>
      <c r="I4" s="8">
        <f>IFERROR(__xludf.DUMMYFUNCTION("FILTER(WholeNMJData!D:D,WholeNMJData!$A:$A=$A4)"),2418.57165)</f>
        <v>2418.57165</v>
      </c>
    </row>
    <row r="5">
      <c r="A5" s="5" t="str">
        <f t="shared" si="1"/>
        <v>CON_01f_m67_001</v>
      </c>
      <c r="B5" s="5" t="str">
        <f t="shared" si="2"/>
        <v>CON</v>
      </c>
      <c r="C5" s="1" t="s">
        <v>26</v>
      </c>
      <c r="D5" s="1">
        <v>48.0</v>
      </c>
      <c r="E5" s="1">
        <v>30163.4763917</v>
      </c>
      <c r="F5" s="1">
        <v>0.832883891558</v>
      </c>
      <c r="G5" s="8">
        <f>IFERROR(__xludf.DUMMYFUNCTION("FILTER(WholeNMJData!D:D,WholeNMJData!$A:$A=$A5)"),2418.57165)</f>
        <v>2418.57165</v>
      </c>
      <c r="H5" s="8">
        <f t="shared" si="3"/>
        <v>12.47160753</v>
      </c>
      <c r="I5" s="8">
        <f>IFERROR(__xludf.DUMMYFUNCTION("FILTER(WholeNMJData!D:D,WholeNMJData!$A:$A=$A5)"),2418.57165)</f>
        <v>2418.57165</v>
      </c>
    </row>
    <row r="6">
      <c r="A6" s="5" t="str">
        <f t="shared" si="1"/>
        <v>CON_01f_m67_001</v>
      </c>
      <c r="B6" s="5" t="str">
        <f t="shared" si="2"/>
        <v>CON</v>
      </c>
      <c r="C6" s="1" t="s">
        <v>47</v>
      </c>
      <c r="D6" s="1">
        <v>24.0</v>
      </c>
      <c r="E6" s="1">
        <v>22306.5168</v>
      </c>
      <c r="F6" s="1">
        <v>0.216692105869</v>
      </c>
      <c r="G6" s="8">
        <f>IFERROR(__xludf.DUMMYFUNCTION("FILTER(WholeNMJData!D:D,WholeNMJData!$A:$A=$A6)"),2418.57165)</f>
        <v>2418.57165</v>
      </c>
      <c r="H6" s="8">
        <f t="shared" si="3"/>
        <v>9.223012599</v>
      </c>
      <c r="I6" s="8">
        <f>IFERROR(__xludf.DUMMYFUNCTION("FILTER(WholeNMJData!D:D,WholeNMJData!$A:$A=$A6)"),2418.57165)</f>
        <v>2418.57165</v>
      </c>
    </row>
    <row r="7">
      <c r="A7" s="5" t="str">
        <f t="shared" si="1"/>
        <v>CON_01f_m67_001</v>
      </c>
      <c r="B7" s="5" t="str">
        <f t="shared" si="2"/>
        <v>CON</v>
      </c>
      <c r="C7" s="1" t="s">
        <v>48</v>
      </c>
      <c r="D7" s="1">
        <v>16.0</v>
      </c>
      <c r="E7" s="1">
        <v>25116.499175</v>
      </c>
      <c r="F7" s="1">
        <v>0.390849840641</v>
      </c>
      <c r="G7" s="8">
        <f>IFERROR(__xludf.DUMMYFUNCTION("FILTER(WholeNMJData!D:D,WholeNMJData!$A:$A=$A7)"),2418.57165)</f>
        <v>2418.57165</v>
      </c>
      <c r="H7" s="8">
        <f t="shared" si="3"/>
        <v>10.38484809</v>
      </c>
      <c r="I7" s="8">
        <f>IFERROR(__xludf.DUMMYFUNCTION("FILTER(WholeNMJData!D:D,WholeNMJData!$A:$A=$A7)"),2418.57165)</f>
        <v>2418.57165</v>
      </c>
    </row>
    <row r="8">
      <c r="A8" s="5" t="str">
        <f t="shared" si="1"/>
        <v>CON_01f_m67_001</v>
      </c>
      <c r="B8" s="5" t="str">
        <f t="shared" si="2"/>
        <v>CON</v>
      </c>
      <c r="C8" s="1" t="s">
        <v>49</v>
      </c>
      <c r="D8" s="1">
        <v>116.0</v>
      </c>
      <c r="E8" s="1">
        <v>30771.4243586</v>
      </c>
      <c r="F8" s="1">
        <v>0.549993724787</v>
      </c>
      <c r="G8" s="8">
        <f>IFERROR(__xludf.DUMMYFUNCTION("FILTER(WholeNMJData!D:D,WholeNMJData!$A:$A=$A8)"),2418.57165)</f>
        <v>2418.57165</v>
      </c>
      <c r="H8" s="8">
        <f t="shared" si="3"/>
        <v>12.72297406</v>
      </c>
      <c r="I8" s="8">
        <f>IFERROR(__xludf.DUMMYFUNCTION("FILTER(WholeNMJData!D:D,WholeNMJData!$A:$A=$A8)"),2418.57165)</f>
        <v>2418.57165</v>
      </c>
    </row>
    <row r="9">
      <c r="A9" s="5" t="str">
        <f t="shared" si="1"/>
        <v>CON_01f_m67_001</v>
      </c>
      <c r="B9" s="5" t="str">
        <f t="shared" si="2"/>
        <v>CON</v>
      </c>
      <c r="C9" s="1" t="s">
        <v>50</v>
      </c>
      <c r="D9" s="1">
        <v>16.0</v>
      </c>
      <c r="E9" s="1">
        <v>24848.940375</v>
      </c>
      <c r="F9" s="1">
        <v>0.224182243425</v>
      </c>
      <c r="G9" s="8">
        <f>IFERROR(__xludf.DUMMYFUNCTION("FILTER(WholeNMJData!D:D,WholeNMJData!$A:$A=$A9)"),2418.57165)</f>
        <v>2418.57165</v>
      </c>
      <c r="H9" s="8">
        <f t="shared" si="3"/>
        <v>10.27422131</v>
      </c>
      <c r="I9" s="8">
        <f>IFERROR(__xludf.DUMMYFUNCTION("FILTER(WholeNMJData!D:D,WholeNMJData!$A:$A=$A9)"),2418.57165)</f>
        <v>2418.57165</v>
      </c>
    </row>
    <row r="10">
      <c r="A10" s="5" t="str">
        <f t="shared" si="1"/>
        <v>CON_01f_m67_001</v>
      </c>
      <c r="B10" s="5" t="str">
        <f t="shared" si="2"/>
        <v>CON</v>
      </c>
      <c r="C10" s="1" t="s">
        <v>57</v>
      </c>
      <c r="D10" s="1">
        <v>44.0</v>
      </c>
      <c r="E10" s="1">
        <v>33243.9121455</v>
      </c>
      <c r="F10" s="1">
        <v>0.719065174863</v>
      </c>
      <c r="G10" s="8">
        <f>IFERROR(__xludf.DUMMYFUNCTION("FILTER(WholeNMJData!D:D,WholeNMJData!$A:$A=$A10)"),2418.57165)</f>
        <v>2418.57165</v>
      </c>
      <c r="H10" s="8">
        <f t="shared" si="3"/>
        <v>13.74526661</v>
      </c>
      <c r="I10" s="8">
        <f>IFERROR(__xludf.DUMMYFUNCTION("FILTER(WholeNMJData!D:D,WholeNMJData!$A:$A=$A10)"),2418.57165)</f>
        <v>2418.57165</v>
      </c>
    </row>
    <row r="11">
      <c r="A11" s="5" t="str">
        <f t="shared" si="1"/>
        <v>CON_01f_m67_001</v>
      </c>
      <c r="B11" s="5" t="str">
        <f t="shared" si="2"/>
        <v>CON</v>
      </c>
      <c r="C11" s="1" t="s">
        <v>58</v>
      </c>
      <c r="D11" s="1">
        <v>32.0</v>
      </c>
      <c r="E11" s="1">
        <v>25216.6082625</v>
      </c>
      <c r="F11" s="1">
        <v>0.471918057977</v>
      </c>
      <c r="G11" s="8">
        <f>IFERROR(__xludf.DUMMYFUNCTION("FILTER(WholeNMJData!D:D,WholeNMJData!$A:$A=$A11)"),2418.57165)</f>
        <v>2418.57165</v>
      </c>
      <c r="H11" s="8">
        <f t="shared" si="3"/>
        <v>10.42623991</v>
      </c>
      <c r="I11" s="8">
        <f>IFERROR(__xludf.DUMMYFUNCTION("FILTER(WholeNMJData!D:D,WholeNMJData!$A:$A=$A11)"),2418.57165)</f>
        <v>2418.57165</v>
      </c>
    </row>
    <row r="12">
      <c r="A12" s="5" t="str">
        <f t="shared" si="1"/>
        <v>CON_01f_m67_001</v>
      </c>
      <c r="B12" s="5" t="str">
        <f t="shared" si="2"/>
        <v>CON</v>
      </c>
      <c r="C12" s="1" t="s">
        <v>59</v>
      </c>
      <c r="D12" s="1">
        <v>16.0</v>
      </c>
      <c r="E12" s="1">
        <v>21988.5688</v>
      </c>
      <c r="F12" s="1">
        <v>0.211015075251</v>
      </c>
      <c r="G12" s="8">
        <f>IFERROR(__xludf.DUMMYFUNCTION("FILTER(WholeNMJData!D:D,WholeNMJData!$A:$A=$A12)"),2418.57165)</f>
        <v>2418.57165</v>
      </c>
      <c r="H12" s="8">
        <f t="shared" si="3"/>
        <v>9.091551536</v>
      </c>
      <c r="I12" s="8">
        <f>IFERROR(__xludf.DUMMYFUNCTION("FILTER(WholeNMJData!D:D,WholeNMJData!$A:$A=$A12)"),2418.57165)</f>
        <v>2418.57165</v>
      </c>
    </row>
    <row r="13">
      <c r="A13" s="5" t="str">
        <f t="shared" si="1"/>
        <v>CON_01f_m67_001</v>
      </c>
      <c r="B13" s="5" t="str">
        <f t="shared" si="2"/>
        <v>CON</v>
      </c>
      <c r="C13" s="1" t="s">
        <v>60</v>
      </c>
      <c r="D13" s="1">
        <v>48.0</v>
      </c>
      <c r="E13" s="1">
        <v>23386.4077083</v>
      </c>
      <c r="F13" s="1">
        <v>0.483741399752</v>
      </c>
      <c r="G13" s="8">
        <f>IFERROR(__xludf.DUMMYFUNCTION("FILTER(WholeNMJData!D:D,WholeNMJData!$A:$A=$A13)"),2418.57165)</f>
        <v>2418.57165</v>
      </c>
      <c r="H13" s="8">
        <f t="shared" si="3"/>
        <v>9.669512048</v>
      </c>
      <c r="I13" s="8">
        <f>IFERROR(__xludf.DUMMYFUNCTION("FILTER(WholeNMJData!D:D,WholeNMJData!$A:$A=$A13)"),2418.57165)</f>
        <v>2418.57165</v>
      </c>
    </row>
    <row r="14">
      <c r="A14" s="5" t="str">
        <f t="shared" si="1"/>
        <v>CON_01f_m67_001</v>
      </c>
      <c r="B14" s="5" t="str">
        <f t="shared" si="2"/>
        <v>CON</v>
      </c>
      <c r="C14" s="1" t="s">
        <v>61</v>
      </c>
      <c r="D14" s="1">
        <v>88.0</v>
      </c>
      <c r="E14" s="1">
        <v>40809.1196818</v>
      </c>
      <c r="F14" s="1">
        <v>0.869055992301</v>
      </c>
      <c r="G14" s="8">
        <f>IFERROR(__xludf.DUMMYFUNCTION("FILTER(WholeNMJData!D:D,WholeNMJData!$A:$A=$A14)"),2418.57165)</f>
        <v>2418.57165</v>
      </c>
      <c r="H14" s="8">
        <f t="shared" si="3"/>
        <v>16.87323164</v>
      </c>
      <c r="I14" s="8">
        <f>IFERROR(__xludf.DUMMYFUNCTION("FILTER(WholeNMJData!D:D,WholeNMJData!$A:$A=$A14)"),2418.57165)</f>
        <v>2418.57165</v>
      </c>
    </row>
    <row r="15">
      <c r="A15" s="5" t="str">
        <f t="shared" si="1"/>
        <v>CON_01f_m67_001</v>
      </c>
      <c r="B15" s="5" t="str">
        <f t="shared" si="2"/>
        <v>CON</v>
      </c>
      <c r="C15" s="1" t="s">
        <v>62</v>
      </c>
      <c r="D15" s="1">
        <v>24.0</v>
      </c>
      <c r="E15" s="1">
        <v>23051.95465</v>
      </c>
      <c r="F15" s="1">
        <v>0.180913140049</v>
      </c>
      <c r="G15" s="8">
        <f>IFERROR(__xludf.DUMMYFUNCTION("FILTER(WholeNMJData!D:D,WholeNMJData!$A:$A=$A15)"),2418.57165)</f>
        <v>2418.57165</v>
      </c>
      <c r="H15" s="8">
        <f t="shared" si="3"/>
        <v>9.531226685</v>
      </c>
      <c r="I15" s="8">
        <f>IFERROR(__xludf.DUMMYFUNCTION("FILTER(WholeNMJData!D:D,WholeNMJData!$A:$A=$A15)"),2418.57165)</f>
        <v>2418.57165</v>
      </c>
    </row>
    <row r="16">
      <c r="A16" s="5" t="str">
        <f t="shared" si="1"/>
        <v>CON_01f_m67_001</v>
      </c>
      <c r="B16" s="5" t="str">
        <f t="shared" si="2"/>
        <v>CON</v>
      </c>
      <c r="C16" s="1" t="s">
        <v>63</v>
      </c>
      <c r="D16" s="1">
        <v>76.0</v>
      </c>
      <c r="E16" s="1">
        <v>39199.9245474</v>
      </c>
      <c r="F16" s="1">
        <v>0.763551365101</v>
      </c>
      <c r="G16" s="8">
        <f>IFERROR(__xludf.DUMMYFUNCTION("FILTER(WholeNMJData!D:D,WholeNMJData!$A:$A=$A16)"),2418.57165)</f>
        <v>2418.57165</v>
      </c>
      <c r="H16" s="8">
        <f t="shared" si="3"/>
        <v>16.20788226</v>
      </c>
      <c r="I16" s="8">
        <f>IFERROR(__xludf.DUMMYFUNCTION("FILTER(WholeNMJData!D:D,WholeNMJData!$A:$A=$A16)"),2418.57165)</f>
        <v>2418.57165</v>
      </c>
    </row>
    <row r="17">
      <c r="A17" s="5" t="str">
        <f t="shared" si="1"/>
        <v>CON_01f_m67_001</v>
      </c>
      <c r="B17" s="5" t="str">
        <f t="shared" si="2"/>
        <v>CON</v>
      </c>
      <c r="C17" s="1" t="s">
        <v>64</v>
      </c>
      <c r="D17" s="1">
        <v>76.0</v>
      </c>
      <c r="E17" s="1">
        <v>33729.9297737</v>
      </c>
      <c r="F17" s="1">
        <v>0.739973974671</v>
      </c>
      <c r="G17" s="8">
        <f>IFERROR(__xludf.DUMMYFUNCTION("FILTER(WholeNMJData!D:D,WholeNMJData!$A:$A=$A17)"),2418.57165)</f>
        <v>2418.57165</v>
      </c>
      <c r="H17" s="8">
        <f t="shared" si="3"/>
        <v>13.94621895</v>
      </c>
      <c r="I17" s="8">
        <f>IFERROR(__xludf.DUMMYFUNCTION("FILTER(WholeNMJData!D:D,WholeNMJData!$A:$A=$A17)"),2418.57165)</f>
        <v>2418.57165</v>
      </c>
    </row>
    <row r="18">
      <c r="A18" s="5" t="str">
        <f t="shared" si="1"/>
        <v>CON_01f_m67_001</v>
      </c>
      <c r="B18" s="5" t="str">
        <f t="shared" si="2"/>
        <v>CON</v>
      </c>
      <c r="C18" s="1" t="s">
        <v>65</v>
      </c>
      <c r="D18" s="1">
        <v>44.0</v>
      </c>
      <c r="E18" s="1">
        <v>30095.0022727</v>
      </c>
      <c r="F18" s="1">
        <v>0.388073863366</v>
      </c>
      <c r="G18" s="8">
        <f>IFERROR(__xludf.DUMMYFUNCTION("FILTER(WholeNMJData!D:D,WholeNMJData!$A:$A=$A18)"),2418.57165)</f>
        <v>2418.57165</v>
      </c>
      <c r="H18" s="8">
        <f t="shared" si="3"/>
        <v>12.44329572</v>
      </c>
      <c r="I18" s="8">
        <f>IFERROR(__xludf.DUMMYFUNCTION("FILTER(WholeNMJData!D:D,WholeNMJData!$A:$A=$A18)"),2418.57165)</f>
        <v>2418.57165</v>
      </c>
    </row>
    <row r="19">
      <c r="A19" s="5" t="str">
        <f t="shared" si="1"/>
        <v>CON_01f_m67_001</v>
      </c>
      <c r="B19" s="5" t="str">
        <f t="shared" si="2"/>
        <v>CON</v>
      </c>
      <c r="C19" s="1" t="s">
        <v>66</v>
      </c>
      <c r="D19" s="1">
        <v>60.0</v>
      </c>
      <c r="E19" s="1">
        <v>28803.79778</v>
      </c>
      <c r="F19" s="1">
        <v>0.363013460234</v>
      </c>
      <c r="G19" s="8">
        <f>IFERROR(__xludf.DUMMYFUNCTION("FILTER(WholeNMJData!D:D,WholeNMJData!$A:$A=$A19)"),2418.57165)</f>
        <v>2418.57165</v>
      </c>
      <c r="H19" s="8">
        <f t="shared" si="3"/>
        <v>11.90942504</v>
      </c>
      <c r="I19" s="8">
        <f>IFERROR(__xludf.DUMMYFUNCTION("FILTER(WholeNMJData!D:D,WholeNMJData!$A:$A=$A19)"),2418.57165)</f>
        <v>2418.57165</v>
      </c>
    </row>
    <row r="20">
      <c r="A20" s="5" t="str">
        <f t="shared" si="1"/>
        <v>CON_01f_m67_001</v>
      </c>
      <c r="B20" s="5" t="str">
        <f t="shared" si="2"/>
        <v>CON</v>
      </c>
      <c r="C20" s="1" t="s">
        <v>67</v>
      </c>
      <c r="D20" s="1">
        <v>32.0</v>
      </c>
      <c r="E20" s="1">
        <v>29691.6661375</v>
      </c>
      <c r="F20" s="1">
        <v>0.463891205573</v>
      </c>
      <c r="G20" s="8">
        <f>IFERROR(__xludf.DUMMYFUNCTION("FILTER(WholeNMJData!D:D,WholeNMJData!$A:$A=$A20)"),2418.57165)</f>
        <v>2418.57165</v>
      </c>
      <c r="H20" s="8">
        <f t="shared" si="3"/>
        <v>12.27652947</v>
      </c>
      <c r="I20" s="8">
        <f>IFERROR(__xludf.DUMMYFUNCTION("FILTER(WholeNMJData!D:D,WholeNMJData!$A:$A=$A20)"),2418.57165)</f>
        <v>2418.57165</v>
      </c>
    </row>
    <row r="21">
      <c r="A21" s="5" t="str">
        <f t="shared" si="1"/>
        <v>CON_01f_m67_001</v>
      </c>
      <c r="B21" s="5" t="str">
        <f t="shared" si="2"/>
        <v>CON</v>
      </c>
      <c r="C21" s="1" t="s">
        <v>68</v>
      </c>
      <c r="D21" s="1">
        <v>60.0</v>
      </c>
      <c r="E21" s="1">
        <v>36692.9037933</v>
      </c>
      <c r="F21" s="1">
        <v>0.673458754837</v>
      </c>
      <c r="G21" s="8">
        <f>IFERROR(__xludf.DUMMYFUNCTION("FILTER(WholeNMJData!D:D,WholeNMJData!$A:$A=$A21)"),2418.57165)</f>
        <v>2418.57165</v>
      </c>
      <c r="H21" s="8">
        <f t="shared" si="3"/>
        <v>15.17131146</v>
      </c>
      <c r="I21" s="8">
        <f>IFERROR(__xludf.DUMMYFUNCTION("FILTER(WholeNMJData!D:D,WholeNMJData!$A:$A=$A21)"),2418.57165)</f>
        <v>2418.57165</v>
      </c>
    </row>
    <row r="22">
      <c r="A22" s="5" t="str">
        <f t="shared" si="1"/>
        <v>CON_01f_m67_001</v>
      </c>
      <c r="B22" s="5" t="str">
        <f t="shared" si="2"/>
        <v>CON</v>
      </c>
      <c r="C22" s="1" t="s">
        <v>69</v>
      </c>
      <c r="D22" s="1">
        <v>52.0</v>
      </c>
      <c r="E22" s="1">
        <v>30582.6949462</v>
      </c>
      <c r="F22" s="1">
        <v>0.907737609419</v>
      </c>
      <c r="G22" s="8">
        <f>IFERROR(__xludf.DUMMYFUNCTION("FILTER(WholeNMJData!D:D,WholeNMJData!$A:$A=$A22)"),2418.57165)</f>
        <v>2418.57165</v>
      </c>
      <c r="H22" s="8">
        <f t="shared" si="3"/>
        <v>12.64494064</v>
      </c>
      <c r="I22" s="8">
        <f>IFERROR(__xludf.DUMMYFUNCTION("FILTER(WholeNMJData!D:D,WholeNMJData!$A:$A=$A22)"),2418.57165)</f>
        <v>2418.57165</v>
      </c>
    </row>
    <row r="23">
      <c r="A23" s="5" t="str">
        <f t="shared" si="1"/>
        <v>CON_01f_m67_001</v>
      </c>
      <c r="B23" s="5" t="str">
        <f t="shared" si="2"/>
        <v>CON</v>
      </c>
      <c r="C23" s="1" t="s">
        <v>70</v>
      </c>
      <c r="D23" s="1">
        <v>28.0</v>
      </c>
      <c r="E23" s="1">
        <v>25073.5104143</v>
      </c>
      <c r="F23" s="1">
        <v>0.860809904293</v>
      </c>
      <c r="G23" s="8">
        <f>IFERROR(__xludf.DUMMYFUNCTION("FILTER(WholeNMJData!D:D,WholeNMJData!$A:$A=$A23)"),2418.57165)</f>
        <v>2418.57165</v>
      </c>
      <c r="H23" s="8">
        <f t="shared" si="3"/>
        <v>10.36707365</v>
      </c>
      <c r="I23" s="8">
        <f>IFERROR(__xludf.DUMMYFUNCTION("FILTER(WholeNMJData!D:D,WholeNMJData!$A:$A=$A23)"),2418.57165)</f>
        <v>2418.57165</v>
      </c>
    </row>
    <row r="24">
      <c r="A24" s="5" t="str">
        <f t="shared" si="1"/>
        <v>CON_01f_m67_001</v>
      </c>
      <c r="B24" s="5" t="str">
        <f t="shared" si="2"/>
        <v>CON</v>
      </c>
      <c r="C24" s="1" t="s">
        <v>71</v>
      </c>
      <c r="D24" s="1">
        <v>40.0</v>
      </c>
      <c r="E24" s="1">
        <v>29305.64715</v>
      </c>
      <c r="F24" s="1">
        <v>0.287004448561</v>
      </c>
      <c r="G24" s="8">
        <f>IFERROR(__xludf.DUMMYFUNCTION("FILTER(WholeNMJData!D:D,WholeNMJData!$A:$A=$A24)"),2418.57165)</f>
        <v>2418.57165</v>
      </c>
      <c r="H24" s="8">
        <f t="shared" si="3"/>
        <v>12.11692329</v>
      </c>
      <c r="I24" s="8">
        <f>IFERROR(__xludf.DUMMYFUNCTION("FILTER(WholeNMJData!D:D,WholeNMJData!$A:$A=$A24)"),2418.57165)</f>
        <v>2418.57165</v>
      </c>
    </row>
    <row r="25">
      <c r="A25" s="5" t="str">
        <f t="shared" si="1"/>
        <v>CON_01f_m67_001</v>
      </c>
      <c r="B25" s="5" t="str">
        <f t="shared" si="2"/>
        <v>CON</v>
      </c>
      <c r="C25" s="1" t="s">
        <v>72</v>
      </c>
      <c r="D25" s="1">
        <v>20.0</v>
      </c>
      <c r="E25" s="1">
        <v>30293.21206</v>
      </c>
      <c r="F25" s="1">
        <v>0.643552151597</v>
      </c>
      <c r="G25" s="8">
        <f>IFERROR(__xludf.DUMMYFUNCTION("FILTER(WholeNMJData!D:D,WholeNMJData!$A:$A=$A25)"),2418.57165)</f>
        <v>2418.57165</v>
      </c>
      <c r="H25" s="8">
        <f t="shared" si="3"/>
        <v>12.52524897</v>
      </c>
      <c r="I25" s="8">
        <f>IFERROR(__xludf.DUMMYFUNCTION("FILTER(WholeNMJData!D:D,WholeNMJData!$A:$A=$A25)"),2418.57165)</f>
        <v>2418.57165</v>
      </c>
    </row>
    <row r="26">
      <c r="A26" s="5" t="str">
        <f t="shared" si="1"/>
        <v>CON_01f_m67_001</v>
      </c>
      <c r="B26" s="5" t="str">
        <f t="shared" si="2"/>
        <v>CON</v>
      </c>
      <c r="C26" s="1" t="s">
        <v>73</v>
      </c>
      <c r="D26" s="1">
        <v>28.0</v>
      </c>
      <c r="E26" s="1">
        <v>35329.8098429</v>
      </c>
      <c r="F26" s="1">
        <v>0.987146453806</v>
      </c>
      <c r="G26" s="8">
        <f>IFERROR(__xludf.DUMMYFUNCTION("FILTER(WholeNMJData!D:D,WholeNMJData!$A:$A=$A26)"),2418.57165)</f>
        <v>2418.57165</v>
      </c>
      <c r="H26" s="8">
        <f t="shared" si="3"/>
        <v>14.60771685</v>
      </c>
      <c r="I26" s="8">
        <f>IFERROR(__xludf.DUMMYFUNCTION("FILTER(WholeNMJData!D:D,WholeNMJData!$A:$A=$A26)"),2418.57165)</f>
        <v>2418.57165</v>
      </c>
    </row>
    <row r="27">
      <c r="A27" s="5" t="str">
        <f t="shared" si="1"/>
        <v>CON_01f_m67_001</v>
      </c>
      <c r="B27" s="5" t="str">
        <f t="shared" si="2"/>
        <v>CON</v>
      </c>
      <c r="C27" s="1" t="s">
        <v>74</v>
      </c>
      <c r="D27" s="1">
        <v>24.0</v>
      </c>
      <c r="E27" s="1">
        <v>23278.5239667</v>
      </c>
      <c r="F27" s="1">
        <v>0.415521560295</v>
      </c>
      <c r="G27" s="8">
        <f>IFERROR(__xludf.DUMMYFUNCTION("FILTER(WholeNMJData!D:D,WholeNMJData!$A:$A=$A27)"),2418.57165)</f>
        <v>2418.57165</v>
      </c>
      <c r="H27" s="8">
        <f t="shared" si="3"/>
        <v>9.624905661</v>
      </c>
      <c r="I27" s="8">
        <f>IFERROR(__xludf.DUMMYFUNCTION("FILTER(WholeNMJData!D:D,WholeNMJData!$A:$A=$A27)"),2418.57165)</f>
        <v>2418.57165</v>
      </c>
    </row>
    <row r="28">
      <c r="A28" s="5" t="str">
        <f t="shared" si="1"/>
        <v>CON_01f_m67_001</v>
      </c>
      <c r="B28" s="5" t="str">
        <f t="shared" si="2"/>
        <v>CON</v>
      </c>
      <c r="C28" s="1" t="s">
        <v>75</v>
      </c>
      <c r="D28" s="1">
        <v>48.0</v>
      </c>
      <c r="E28" s="1">
        <v>46283.5236917</v>
      </c>
      <c r="F28" s="1">
        <v>0.754199045702</v>
      </c>
      <c r="G28" s="8">
        <f>IFERROR(__xludf.DUMMYFUNCTION("FILTER(WholeNMJData!D:D,WholeNMJData!$A:$A=$A28)"),2418.57165)</f>
        <v>2418.57165</v>
      </c>
      <c r="H28" s="8">
        <f t="shared" si="3"/>
        <v>19.13671803</v>
      </c>
      <c r="I28" s="8">
        <f>IFERROR(__xludf.DUMMYFUNCTION("FILTER(WholeNMJData!D:D,WholeNMJData!$A:$A=$A28)"),2418.57165)</f>
        <v>2418.57165</v>
      </c>
    </row>
    <row r="29">
      <c r="A29" s="5" t="str">
        <f t="shared" si="1"/>
        <v>CON_01f_m67_001</v>
      </c>
      <c r="B29" s="5" t="str">
        <f t="shared" si="2"/>
        <v>CON</v>
      </c>
      <c r="C29" s="1" t="s">
        <v>76</v>
      </c>
      <c r="D29" s="1">
        <v>28.0</v>
      </c>
      <c r="E29" s="1">
        <v>24878.0800714</v>
      </c>
      <c r="F29" s="1">
        <v>0.432856424977</v>
      </c>
      <c r="G29" s="8">
        <f>IFERROR(__xludf.DUMMYFUNCTION("FILTER(WholeNMJData!D:D,WholeNMJData!$A:$A=$A29)"),2418.57165)</f>
        <v>2418.57165</v>
      </c>
      <c r="H29" s="8">
        <f t="shared" si="3"/>
        <v>10.28626961</v>
      </c>
      <c r="I29" s="8">
        <f>IFERROR(__xludf.DUMMYFUNCTION("FILTER(WholeNMJData!D:D,WholeNMJData!$A:$A=$A29)"),2418.57165)</f>
        <v>2418.57165</v>
      </c>
    </row>
    <row r="30">
      <c r="A30" s="5" t="str">
        <f t="shared" si="1"/>
        <v>CON_01f_m67_001</v>
      </c>
      <c r="B30" s="5" t="str">
        <f t="shared" si="2"/>
        <v>CON</v>
      </c>
      <c r="C30" s="1" t="s">
        <v>77</v>
      </c>
      <c r="D30" s="1">
        <v>56.0</v>
      </c>
      <c r="E30" s="1">
        <v>43454.19105</v>
      </c>
      <c r="F30" s="1">
        <v>0.75800376682</v>
      </c>
      <c r="G30" s="8">
        <f>IFERROR(__xludf.DUMMYFUNCTION("FILTER(WholeNMJData!D:D,WholeNMJData!$A:$A=$A30)"),2418.57165)</f>
        <v>2418.57165</v>
      </c>
      <c r="H30" s="8">
        <f t="shared" si="3"/>
        <v>17.96688184</v>
      </c>
      <c r="I30" s="8">
        <f>IFERROR(__xludf.DUMMYFUNCTION("FILTER(WholeNMJData!D:D,WholeNMJData!$A:$A=$A30)"),2418.57165)</f>
        <v>2418.57165</v>
      </c>
    </row>
    <row r="31">
      <c r="A31" s="5" t="str">
        <f t="shared" si="1"/>
        <v>CON_01f_m67_002</v>
      </c>
      <c r="B31" s="5" t="str">
        <f t="shared" si="2"/>
        <v>CON</v>
      </c>
      <c r="C31" s="1" t="s">
        <v>78</v>
      </c>
      <c r="D31" s="1">
        <v>20.0</v>
      </c>
      <c r="E31" s="1">
        <v>17808.84846</v>
      </c>
      <c r="F31" s="1">
        <v>0.600509663723</v>
      </c>
      <c r="G31" s="8">
        <f>IFERROR(__xludf.DUMMYFUNCTION("FILTER(WholeNMJData!D:D,WholeNMJData!$A:$A=$A31)"),1556.47938)</f>
        <v>1556.47938</v>
      </c>
      <c r="H31" s="8">
        <f t="shared" si="3"/>
        <v>11.44175033</v>
      </c>
      <c r="I31" s="8">
        <f>IFERROR(__xludf.DUMMYFUNCTION("FILTER(WholeNMJData!D:D,WholeNMJData!$A:$A=$A31)"),1556.47938)</f>
        <v>1556.47938</v>
      </c>
    </row>
    <row r="32">
      <c r="A32" s="5" t="str">
        <f t="shared" si="1"/>
        <v>CON_01f_m67_002</v>
      </c>
      <c r="B32" s="5" t="str">
        <f t="shared" si="2"/>
        <v>CON</v>
      </c>
      <c r="C32" s="1" t="s">
        <v>79</v>
      </c>
      <c r="D32" s="1">
        <v>28.0</v>
      </c>
      <c r="E32" s="1">
        <v>8779.81688571</v>
      </c>
      <c r="F32" s="1">
        <v>0.347538455496</v>
      </c>
      <c r="G32" s="8">
        <f>IFERROR(__xludf.DUMMYFUNCTION("FILTER(WholeNMJData!D:D,WholeNMJData!$A:$A=$A32)"),1556.47938)</f>
        <v>1556.47938</v>
      </c>
      <c r="H32" s="8">
        <f t="shared" si="3"/>
        <v>5.640817989</v>
      </c>
      <c r="I32" s="8">
        <f>IFERROR(__xludf.DUMMYFUNCTION("FILTER(WholeNMJData!D:D,WholeNMJData!$A:$A=$A32)"),1556.47938)</f>
        <v>1556.47938</v>
      </c>
    </row>
    <row r="33">
      <c r="A33" s="5" t="str">
        <f t="shared" si="1"/>
        <v>CON_01f_m67_002</v>
      </c>
      <c r="B33" s="5" t="str">
        <f t="shared" si="2"/>
        <v>CON</v>
      </c>
      <c r="C33" s="1" t="s">
        <v>80</v>
      </c>
      <c r="D33" s="1">
        <v>160.0</v>
      </c>
      <c r="E33" s="1">
        <v>34027.6300525</v>
      </c>
      <c r="F33" s="1">
        <v>1.15111729614</v>
      </c>
      <c r="G33" s="8">
        <f>IFERROR(__xludf.DUMMYFUNCTION("FILTER(WholeNMJData!D:D,WholeNMJData!$A:$A=$A33)"),1556.47938)</f>
        <v>1556.47938</v>
      </c>
      <c r="H33" s="8">
        <f t="shared" si="3"/>
        <v>21.86192152</v>
      </c>
      <c r="I33" s="8">
        <f>IFERROR(__xludf.DUMMYFUNCTION("FILTER(WholeNMJData!D:D,WholeNMJData!$A:$A=$A33)"),1556.47938)</f>
        <v>1556.47938</v>
      </c>
    </row>
    <row r="34">
      <c r="A34" s="5" t="str">
        <f t="shared" si="1"/>
        <v>CON_01f_m67_002</v>
      </c>
      <c r="B34" s="5" t="str">
        <f t="shared" si="2"/>
        <v>CON</v>
      </c>
      <c r="C34" s="1" t="s">
        <v>81</v>
      </c>
      <c r="D34" s="1">
        <v>24.0</v>
      </c>
      <c r="E34" s="1">
        <v>16213.6971667</v>
      </c>
      <c r="F34" s="1">
        <v>0.330753056806</v>
      </c>
      <c r="G34" s="8">
        <f>IFERROR(__xludf.DUMMYFUNCTION("FILTER(WholeNMJData!D:D,WholeNMJData!$A:$A=$A34)"),1556.47938)</f>
        <v>1556.47938</v>
      </c>
      <c r="H34" s="8">
        <f t="shared" si="3"/>
        <v>10.41690457</v>
      </c>
      <c r="I34" s="8">
        <f>IFERROR(__xludf.DUMMYFUNCTION("FILTER(WholeNMJData!D:D,WholeNMJData!$A:$A=$A34)"),1556.47938)</f>
        <v>1556.47938</v>
      </c>
    </row>
    <row r="35">
      <c r="A35" s="5" t="str">
        <f t="shared" si="1"/>
        <v>CON_01f_m67_002</v>
      </c>
      <c r="B35" s="5" t="str">
        <f t="shared" si="2"/>
        <v>CON</v>
      </c>
      <c r="C35" s="1" t="s">
        <v>82</v>
      </c>
      <c r="D35" s="1">
        <v>28.0</v>
      </c>
      <c r="E35" s="1">
        <v>18324.0313</v>
      </c>
      <c r="F35" s="1">
        <v>0.550106651477</v>
      </c>
      <c r="G35" s="8">
        <f>IFERROR(__xludf.DUMMYFUNCTION("FILTER(WholeNMJData!D:D,WholeNMJData!$A:$A=$A35)"),1556.47938)</f>
        <v>1556.47938</v>
      </c>
      <c r="H35" s="8">
        <f t="shared" si="3"/>
        <v>11.77274273</v>
      </c>
      <c r="I35" s="8">
        <f>IFERROR(__xludf.DUMMYFUNCTION("FILTER(WholeNMJData!D:D,WholeNMJData!$A:$A=$A35)"),1556.47938)</f>
        <v>1556.47938</v>
      </c>
    </row>
    <row r="36">
      <c r="A36" s="5" t="str">
        <f t="shared" si="1"/>
        <v>CON_01f_m67_002</v>
      </c>
      <c r="B36" s="5" t="str">
        <f t="shared" si="2"/>
        <v>CON</v>
      </c>
      <c r="C36" s="1" t="s">
        <v>83</v>
      </c>
      <c r="D36" s="1">
        <v>16.0</v>
      </c>
      <c r="E36" s="1">
        <v>13080.9236</v>
      </c>
      <c r="F36" s="1">
        <v>0.430530043001</v>
      </c>
      <c r="G36" s="8">
        <f>IFERROR(__xludf.DUMMYFUNCTION("FILTER(WholeNMJData!D:D,WholeNMJData!$A:$A=$A36)"),1556.47938)</f>
        <v>1556.47938</v>
      </c>
      <c r="H36" s="8">
        <f t="shared" si="3"/>
        <v>8.404174041</v>
      </c>
      <c r="I36" s="8">
        <f>IFERROR(__xludf.DUMMYFUNCTION("FILTER(WholeNMJData!D:D,WholeNMJData!$A:$A=$A36)"),1556.47938)</f>
        <v>1556.47938</v>
      </c>
    </row>
    <row r="37">
      <c r="A37" s="5" t="str">
        <f t="shared" si="1"/>
        <v>CON_01f_m67_002</v>
      </c>
      <c r="B37" s="5" t="str">
        <f t="shared" si="2"/>
        <v>CON</v>
      </c>
      <c r="C37" s="1" t="s">
        <v>84</v>
      </c>
      <c r="D37" s="1">
        <v>36.0</v>
      </c>
      <c r="E37" s="1">
        <v>15842.8272667</v>
      </c>
      <c r="F37" s="1">
        <v>0.631252151631</v>
      </c>
      <c r="G37" s="8">
        <f>IFERROR(__xludf.DUMMYFUNCTION("FILTER(WholeNMJData!D:D,WholeNMJData!$A:$A=$A37)"),1556.47938)</f>
        <v>1556.47938</v>
      </c>
      <c r="H37" s="8">
        <f t="shared" si="3"/>
        <v>10.17862971</v>
      </c>
      <c r="I37" s="8">
        <f>IFERROR(__xludf.DUMMYFUNCTION("FILTER(WholeNMJData!D:D,WholeNMJData!$A:$A=$A37)"),1556.47938)</f>
        <v>1556.47938</v>
      </c>
    </row>
    <row r="38">
      <c r="A38" s="5" t="str">
        <f t="shared" si="1"/>
        <v>CON_01f_m67_002</v>
      </c>
      <c r="B38" s="5" t="str">
        <f t="shared" si="2"/>
        <v>CON</v>
      </c>
      <c r="C38" s="1" t="s">
        <v>85</v>
      </c>
      <c r="D38" s="1">
        <v>20.0</v>
      </c>
      <c r="E38" s="1">
        <v>7934.85084</v>
      </c>
      <c r="F38" s="1">
        <v>0.168329591436</v>
      </c>
      <c r="G38" s="8">
        <f>IFERROR(__xludf.DUMMYFUNCTION("FILTER(WholeNMJData!D:D,WholeNMJData!$A:$A=$A38)"),1556.47938)</f>
        <v>1556.47938</v>
      </c>
      <c r="H38" s="8">
        <f t="shared" si="3"/>
        <v>5.097947934</v>
      </c>
      <c r="I38" s="8">
        <f>IFERROR(__xludf.DUMMYFUNCTION("FILTER(WholeNMJData!D:D,WholeNMJData!$A:$A=$A38)"),1556.47938)</f>
        <v>1556.47938</v>
      </c>
    </row>
    <row r="39">
      <c r="A39" s="5" t="str">
        <f t="shared" si="1"/>
        <v>CON_01f_m67_002</v>
      </c>
      <c r="B39" s="5" t="str">
        <f t="shared" si="2"/>
        <v>CON</v>
      </c>
      <c r="C39" s="1" t="s">
        <v>86</v>
      </c>
      <c r="D39" s="1">
        <v>36.0</v>
      </c>
      <c r="E39" s="1">
        <v>8786.189</v>
      </c>
      <c r="F39" s="1">
        <v>0.227721711882</v>
      </c>
      <c r="G39" s="8">
        <f>IFERROR(__xludf.DUMMYFUNCTION("FILTER(WholeNMJData!D:D,WholeNMJData!$A:$A=$A39)"),1556.47938)</f>
        <v>1556.47938</v>
      </c>
      <c r="H39" s="8">
        <f t="shared" si="3"/>
        <v>5.644911917</v>
      </c>
      <c r="I39" s="8">
        <f>IFERROR(__xludf.DUMMYFUNCTION("FILTER(WholeNMJData!D:D,WholeNMJData!$A:$A=$A39)"),1556.47938)</f>
        <v>1556.47938</v>
      </c>
    </row>
    <row r="40">
      <c r="A40" s="5" t="str">
        <f t="shared" si="1"/>
        <v>CON_01f_m67_002</v>
      </c>
      <c r="B40" s="5" t="str">
        <f t="shared" si="2"/>
        <v>CON</v>
      </c>
      <c r="C40" s="1" t="s">
        <v>87</v>
      </c>
      <c r="D40" s="1">
        <v>20.0</v>
      </c>
      <c r="E40" s="1">
        <v>17309.7432</v>
      </c>
      <c r="F40" s="1">
        <v>0.401560948634</v>
      </c>
      <c r="G40" s="8">
        <f>IFERROR(__xludf.DUMMYFUNCTION("FILTER(WholeNMJData!D:D,WholeNMJData!$A:$A=$A40)"),1556.47938)</f>
        <v>1556.47938</v>
      </c>
      <c r="H40" s="8">
        <f t="shared" si="3"/>
        <v>11.12108739</v>
      </c>
      <c r="I40" s="8">
        <f>IFERROR(__xludf.DUMMYFUNCTION("FILTER(WholeNMJData!D:D,WholeNMJData!$A:$A=$A40)"),1556.47938)</f>
        <v>1556.47938</v>
      </c>
    </row>
    <row r="41">
      <c r="A41" s="5" t="str">
        <f t="shared" si="1"/>
        <v>CON_01f_m67_002</v>
      </c>
      <c r="B41" s="5" t="str">
        <f t="shared" si="2"/>
        <v>CON</v>
      </c>
      <c r="C41" s="1" t="s">
        <v>88</v>
      </c>
      <c r="D41" s="1">
        <v>32.0</v>
      </c>
      <c r="E41" s="1">
        <v>20322.1019125</v>
      </c>
      <c r="F41" s="1">
        <v>0.663824635763</v>
      </c>
      <c r="G41" s="8">
        <f>IFERROR(__xludf.DUMMYFUNCTION("FILTER(WholeNMJData!D:D,WholeNMJData!$A:$A=$A41)"),1556.47938)</f>
        <v>1556.47938</v>
      </c>
      <c r="H41" s="8">
        <f t="shared" si="3"/>
        <v>13.05645431</v>
      </c>
      <c r="I41" s="8">
        <f>IFERROR(__xludf.DUMMYFUNCTION("FILTER(WholeNMJData!D:D,WholeNMJData!$A:$A=$A41)"),1556.47938)</f>
        <v>1556.47938</v>
      </c>
    </row>
    <row r="42">
      <c r="A42" s="5" t="str">
        <f t="shared" si="1"/>
        <v>CON_01f_m67_002</v>
      </c>
      <c r="B42" s="5" t="str">
        <f t="shared" si="2"/>
        <v>CON</v>
      </c>
      <c r="C42" s="1" t="s">
        <v>89</v>
      </c>
      <c r="D42" s="1">
        <v>112.0</v>
      </c>
      <c r="E42" s="1">
        <v>19901.006125</v>
      </c>
      <c r="F42" s="1">
        <v>0.653019390998</v>
      </c>
      <c r="G42" s="8">
        <f>IFERROR(__xludf.DUMMYFUNCTION("FILTER(WholeNMJData!D:D,WholeNMJData!$A:$A=$A42)"),1556.47938)</f>
        <v>1556.47938</v>
      </c>
      <c r="H42" s="8">
        <f t="shared" si="3"/>
        <v>12.78591055</v>
      </c>
      <c r="I42" s="8">
        <f>IFERROR(__xludf.DUMMYFUNCTION("FILTER(WholeNMJData!D:D,WholeNMJData!$A:$A=$A42)"),1556.47938)</f>
        <v>1556.47938</v>
      </c>
    </row>
    <row r="43">
      <c r="A43" s="5" t="str">
        <f t="shared" si="1"/>
        <v>CON_01f_m67_002</v>
      </c>
      <c r="B43" s="5" t="str">
        <f t="shared" si="2"/>
        <v>CON</v>
      </c>
      <c r="C43" s="1" t="s">
        <v>90</v>
      </c>
      <c r="D43" s="1">
        <v>56.0</v>
      </c>
      <c r="E43" s="1">
        <v>16674.2868571</v>
      </c>
      <c r="F43" s="1">
        <v>0.402868665842</v>
      </c>
      <c r="G43" s="8">
        <f>IFERROR(__xludf.DUMMYFUNCTION("FILTER(WholeNMJData!D:D,WholeNMJData!$A:$A=$A43)"),1556.47938)</f>
        <v>1556.47938</v>
      </c>
      <c r="H43" s="8">
        <f t="shared" si="3"/>
        <v>10.7128222</v>
      </c>
      <c r="I43" s="8">
        <f>IFERROR(__xludf.DUMMYFUNCTION("FILTER(WholeNMJData!D:D,WholeNMJData!$A:$A=$A43)"),1556.47938)</f>
        <v>1556.47938</v>
      </c>
    </row>
    <row r="44">
      <c r="A44" s="5" t="str">
        <f t="shared" si="1"/>
        <v>CON_01f_m67_002</v>
      </c>
      <c r="B44" s="5" t="str">
        <f t="shared" si="2"/>
        <v>CON</v>
      </c>
      <c r="C44" s="1" t="s">
        <v>91</v>
      </c>
      <c r="D44" s="1">
        <v>112.0</v>
      </c>
      <c r="E44" s="1">
        <v>20707.6941357</v>
      </c>
      <c r="F44" s="1">
        <v>0.740704498506</v>
      </c>
      <c r="G44" s="8">
        <f>IFERROR(__xludf.DUMMYFUNCTION("FILTER(WholeNMJData!D:D,WholeNMJData!$A:$A=$A44)"),1556.47938)</f>
        <v>1556.47938</v>
      </c>
      <c r="H44" s="8">
        <f t="shared" si="3"/>
        <v>13.3041879</v>
      </c>
      <c r="I44" s="8">
        <f>IFERROR(__xludf.DUMMYFUNCTION("FILTER(WholeNMJData!D:D,WholeNMJData!$A:$A=$A44)"),1556.47938)</f>
        <v>1556.47938</v>
      </c>
    </row>
    <row r="45">
      <c r="A45" s="5" t="str">
        <f t="shared" si="1"/>
        <v>CON_01f_m67_002</v>
      </c>
      <c r="B45" s="5" t="str">
        <f t="shared" si="2"/>
        <v>CON</v>
      </c>
      <c r="C45" s="1" t="s">
        <v>92</v>
      </c>
      <c r="D45" s="1">
        <v>188.0</v>
      </c>
      <c r="E45" s="1">
        <v>24445.2489894</v>
      </c>
      <c r="F45" s="1">
        <v>0.777485138657</v>
      </c>
      <c r="G45" s="8">
        <f>IFERROR(__xludf.DUMMYFUNCTION("FILTER(WholeNMJData!D:D,WholeNMJData!$A:$A=$A45)"),1556.47938)</f>
        <v>1556.47938</v>
      </c>
      <c r="H45" s="8">
        <f t="shared" si="3"/>
        <v>15.70547564</v>
      </c>
      <c r="I45" s="8">
        <f>IFERROR(__xludf.DUMMYFUNCTION("FILTER(WholeNMJData!D:D,WholeNMJData!$A:$A=$A45)"),1556.47938)</f>
        <v>1556.47938</v>
      </c>
    </row>
    <row r="46">
      <c r="A46" s="5" t="str">
        <f t="shared" si="1"/>
        <v>CON_01f_m67_002</v>
      </c>
      <c r="B46" s="5" t="str">
        <f t="shared" si="2"/>
        <v>CON</v>
      </c>
      <c r="C46" s="1" t="s">
        <v>93</v>
      </c>
      <c r="D46" s="1">
        <v>16.0</v>
      </c>
      <c r="E46" s="1">
        <v>10972.5086</v>
      </c>
      <c r="F46" s="1">
        <v>0.273039485246</v>
      </c>
      <c r="G46" s="8">
        <f>IFERROR(__xludf.DUMMYFUNCTION("FILTER(WholeNMJData!D:D,WholeNMJData!$A:$A=$A46)"),1556.47938)</f>
        <v>1556.47938</v>
      </c>
      <c r="H46" s="8">
        <f t="shared" si="3"/>
        <v>7.04956888</v>
      </c>
      <c r="I46" s="8">
        <f>IFERROR(__xludf.DUMMYFUNCTION("FILTER(WholeNMJData!D:D,WholeNMJData!$A:$A=$A46)"),1556.47938)</f>
        <v>1556.47938</v>
      </c>
    </row>
    <row r="47">
      <c r="A47" s="5" t="str">
        <f t="shared" si="1"/>
        <v>CON_01f_m67_002</v>
      </c>
      <c r="B47" s="5" t="str">
        <f t="shared" si="2"/>
        <v>CON</v>
      </c>
      <c r="C47" s="1" t="s">
        <v>94</v>
      </c>
      <c r="D47" s="1">
        <v>140.0</v>
      </c>
      <c r="E47" s="1">
        <v>22280.5696886</v>
      </c>
      <c r="F47" s="1">
        <v>1.09287286817</v>
      </c>
      <c r="G47" s="8">
        <f>IFERROR(__xludf.DUMMYFUNCTION("FILTER(WholeNMJData!D:D,WholeNMJData!$A:$A=$A47)"),1556.47938)</f>
        <v>1556.47938</v>
      </c>
      <c r="H47" s="8">
        <f t="shared" si="3"/>
        <v>14.31472204</v>
      </c>
      <c r="I47" s="8">
        <f>IFERROR(__xludf.DUMMYFUNCTION("FILTER(WholeNMJData!D:D,WholeNMJData!$A:$A=$A47)"),1556.47938)</f>
        <v>1556.47938</v>
      </c>
    </row>
    <row r="48">
      <c r="A48" s="5" t="str">
        <f t="shared" si="1"/>
        <v>CON_01f_m67_002</v>
      </c>
      <c r="B48" s="5" t="str">
        <f t="shared" si="2"/>
        <v>CON</v>
      </c>
      <c r="C48" s="1" t="s">
        <v>95</v>
      </c>
      <c r="D48" s="1">
        <v>52.0</v>
      </c>
      <c r="E48" s="1">
        <v>20659.8919538</v>
      </c>
      <c r="F48" s="1">
        <v>0.709305350325</v>
      </c>
      <c r="G48" s="8">
        <f>IFERROR(__xludf.DUMMYFUNCTION("FILTER(WholeNMJData!D:D,WholeNMJData!$A:$A=$A48)"),1556.47938)</f>
        <v>1556.47938</v>
      </c>
      <c r="H48" s="8">
        <f t="shared" si="3"/>
        <v>13.27347617</v>
      </c>
      <c r="I48" s="8">
        <f>IFERROR(__xludf.DUMMYFUNCTION("FILTER(WholeNMJData!D:D,WholeNMJData!$A:$A=$A48)"),1556.47938)</f>
        <v>1556.47938</v>
      </c>
    </row>
    <row r="49">
      <c r="A49" s="5" t="str">
        <f t="shared" si="1"/>
        <v>CON_01f_m67_002</v>
      </c>
      <c r="B49" s="5" t="str">
        <f t="shared" si="2"/>
        <v>CON</v>
      </c>
      <c r="C49" s="1" t="s">
        <v>96</v>
      </c>
      <c r="D49" s="1">
        <v>16.0</v>
      </c>
      <c r="E49" s="1">
        <v>18657.003325</v>
      </c>
      <c r="F49" s="1">
        <v>0.273760952444</v>
      </c>
      <c r="G49" s="8">
        <f>IFERROR(__xludf.DUMMYFUNCTION("FILTER(WholeNMJData!D:D,WholeNMJData!$A:$A=$A49)"),1556.47938)</f>
        <v>1556.47938</v>
      </c>
      <c r="H49" s="8">
        <f t="shared" si="3"/>
        <v>11.98666912</v>
      </c>
      <c r="I49" s="8">
        <f>IFERROR(__xludf.DUMMYFUNCTION("FILTER(WholeNMJData!D:D,WholeNMJData!$A:$A=$A49)"),1556.47938)</f>
        <v>1556.47938</v>
      </c>
    </row>
    <row r="50">
      <c r="A50" s="5" t="str">
        <f t="shared" si="1"/>
        <v>CON_01f_m67_002</v>
      </c>
      <c r="B50" s="5" t="str">
        <f t="shared" si="2"/>
        <v>CON</v>
      </c>
      <c r="C50" s="1" t="s">
        <v>97</v>
      </c>
      <c r="D50" s="1">
        <v>36.0</v>
      </c>
      <c r="E50" s="1">
        <v>18128.9396</v>
      </c>
      <c r="F50" s="1">
        <v>0.396969897787</v>
      </c>
      <c r="G50" s="8">
        <f>IFERROR(__xludf.DUMMYFUNCTION("FILTER(WholeNMJData!D:D,WholeNMJData!$A:$A=$A50)"),1556.47938)</f>
        <v>1556.47938</v>
      </c>
      <c r="H50" s="8">
        <f t="shared" si="3"/>
        <v>11.64740107</v>
      </c>
      <c r="I50" s="8">
        <f>IFERROR(__xludf.DUMMYFUNCTION("FILTER(WholeNMJData!D:D,WholeNMJData!$A:$A=$A50)"),1556.47938)</f>
        <v>1556.47938</v>
      </c>
    </row>
    <row r="51">
      <c r="A51" s="5" t="str">
        <f t="shared" si="1"/>
        <v>CON_01f_m67_002</v>
      </c>
      <c r="B51" s="5" t="str">
        <f t="shared" si="2"/>
        <v>CON</v>
      </c>
      <c r="C51" s="1" t="s">
        <v>98</v>
      </c>
      <c r="D51" s="1">
        <v>20.0</v>
      </c>
      <c r="E51" s="1">
        <v>13866.57368</v>
      </c>
      <c r="F51" s="1">
        <v>0.337058253023</v>
      </c>
      <c r="G51" s="8">
        <f>IFERROR(__xludf.DUMMYFUNCTION("FILTER(WholeNMJData!D:D,WholeNMJData!$A:$A=$A51)"),1556.47938)</f>
        <v>1556.47938</v>
      </c>
      <c r="H51" s="8">
        <f t="shared" si="3"/>
        <v>8.908935035</v>
      </c>
      <c r="I51" s="8">
        <f>IFERROR(__xludf.DUMMYFUNCTION("FILTER(WholeNMJData!D:D,WholeNMJData!$A:$A=$A51)"),1556.47938)</f>
        <v>1556.47938</v>
      </c>
    </row>
    <row r="52">
      <c r="A52" s="5" t="str">
        <f t="shared" si="1"/>
        <v>CON_01f_m67_002</v>
      </c>
      <c r="B52" s="5" t="str">
        <f t="shared" si="2"/>
        <v>CON</v>
      </c>
      <c r="C52" s="1" t="s">
        <v>99</v>
      </c>
      <c r="D52" s="1">
        <v>24.0</v>
      </c>
      <c r="E52" s="1">
        <v>18517.00225</v>
      </c>
      <c r="F52" s="1">
        <v>0.408412852032</v>
      </c>
      <c r="G52" s="8">
        <f>IFERROR(__xludf.DUMMYFUNCTION("FILTER(WholeNMJData!D:D,WholeNMJData!$A:$A=$A52)"),1556.47938)</f>
        <v>1556.47938</v>
      </c>
      <c r="H52" s="8">
        <f t="shared" si="3"/>
        <v>11.89672185</v>
      </c>
      <c r="I52" s="8">
        <f>IFERROR(__xludf.DUMMYFUNCTION("FILTER(WholeNMJData!D:D,WholeNMJData!$A:$A=$A52)"),1556.47938)</f>
        <v>1556.47938</v>
      </c>
    </row>
    <row r="53">
      <c r="A53" s="5" t="str">
        <f t="shared" si="1"/>
        <v>CON_01f_m67_002</v>
      </c>
      <c r="B53" s="5" t="str">
        <f t="shared" si="2"/>
        <v>CON</v>
      </c>
      <c r="C53" s="1" t="s">
        <v>100</v>
      </c>
      <c r="D53" s="1">
        <v>16.0</v>
      </c>
      <c r="E53" s="1">
        <v>13665.48215</v>
      </c>
      <c r="F53" s="1">
        <v>0.424441533517</v>
      </c>
      <c r="G53" s="8">
        <f>IFERROR(__xludf.DUMMYFUNCTION("FILTER(WholeNMJData!D:D,WholeNMJData!$A:$A=$A53)"),1556.47938)</f>
        <v>1556.47938</v>
      </c>
      <c r="H53" s="8">
        <f t="shared" si="3"/>
        <v>8.779738637</v>
      </c>
      <c r="I53" s="8">
        <f>IFERROR(__xludf.DUMMYFUNCTION("FILTER(WholeNMJData!D:D,WholeNMJData!$A:$A=$A53)"),1556.47938)</f>
        <v>1556.47938</v>
      </c>
    </row>
    <row r="54">
      <c r="A54" s="5" t="str">
        <f t="shared" si="1"/>
        <v>CON_01f_m67_002</v>
      </c>
      <c r="B54" s="5" t="str">
        <f t="shared" si="2"/>
        <v>CON</v>
      </c>
      <c r="C54" s="1" t="s">
        <v>101</v>
      </c>
      <c r="D54" s="1">
        <v>28.0</v>
      </c>
      <c r="E54" s="1">
        <v>19592.9812857</v>
      </c>
      <c r="F54" s="1">
        <v>0.401126326075</v>
      </c>
      <c r="G54" s="8">
        <f>IFERROR(__xludf.DUMMYFUNCTION("FILTER(WholeNMJData!D:D,WholeNMJData!$A:$A=$A54)"),1556.47938)</f>
        <v>1556.47938</v>
      </c>
      <c r="H54" s="8">
        <f t="shared" si="3"/>
        <v>12.58801211</v>
      </c>
      <c r="I54" s="8">
        <f>IFERROR(__xludf.DUMMYFUNCTION("FILTER(WholeNMJData!D:D,WholeNMJData!$A:$A=$A54)"),1556.47938)</f>
        <v>1556.47938</v>
      </c>
    </row>
    <row r="55">
      <c r="A55" s="5" t="str">
        <f t="shared" si="1"/>
        <v>CON_01f_m67_002</v>
      </c>
      <c r="B55" s="5" t="str">
        <f t="shared" si="2"/>
        <v>CON</v>
      </c>
      <c r="C55" s="1" t="s">
        <v>102</v>
      </c>
      <c r="D55" s="1">
        <v>32.0</v>
      </c>
      <c r="E55" s="1">
        <v>18599.09115</v>
      </c>
      <c r="F55" s="1">
        <v>0.339041722477</v>
      </c>
      <c r="G55" s="8">
        <f>IFERROR(__xludf.DUMMYFUNCTION("FILTER(WholeNMJData!D:D,WholeNMJData!$A:$A=$A55)"),1556.47938)</f>
        <v>1556.47938</v>
      </c>
      <c r="H55" s="8">
        <f t="shared" si="3"/>
        <v>11.94946196</v>
      </c>
      <c r="I55" s="8">
        <f>IFERROR(__xludf.DUMMYFUNCTION("FILTER(WholeNMJData!D:D,WholeNMJData!$A:$A=$A55)"),1556.47938)</f>
        <v>1556.47938</v>
      </c>
    </row>
    <row r="56">
      <c r="A56" s="5" t="str">
        <f t="shared" si="1"/>
        <v>CON_01f_m67_002</v>
      </c>
      <c r="B56" s="5" t="str">
        <f t="shared" si="2"/>
        <v>CON</v>
      </c>
      <c r="C56" s="1" t="s">
        <v>103</v>
      </c>
      <c r="D56" s="1">
        <v>24.0</v>
      </c>
      <c r="E56" s="1">
        <v>19376.0132167</v>
      </c>
      <c r="F56" s="1">
        <v>0.325575521107</v>
      </c>
      <c r="G56" s="8">
        <f>IFERROR(__xludf.DUMMYFUNCTION("FILTER(WholeNMJData!D:D,WholeNMJData!$A:$A=$A56)"),1556.47938)</f>
        <v>1556.47938</v>
      </c>
      <c r="H56" s="8">
        <f t="shared" si="3"/>
        <v>12.44861542</v>
      </c>
      <c r="I56" s="8">
        <f>IFERROR(__xludf.DUMMYFUNCTION("FILTER(WholeNMJData!D:D,WholeNMJData!$A:$A=$A56)"),1556.47938)</f>
        <v>1556.47938</v>
      </c>
    </row>
    <row r="57">
      <c r="A57" s="5" t="str">
        <f t="shared" si="1"/>
        <v>CON_01f_m67_002</v>
      </c>
      <c r="B57" s="5" t="str">
        <f t="shared" si="2"/>
        <v>CON</v>
      </c>
      <c r="C57" s="1" t="s">
        <v>104</v>
      </c>
      <c r="D57" s="1">
        <v>20.0</v>
      </c>
      <c r="E57" s="1">
        <v>16916.76428</v>
      </c>
      <c r="F57" s="1">
        <v>0.287387157469</v>
      </c>
      <c r="G57" s="8">
        <f>IFERROR(__xludf.DUMMYFUNCTION("FILTER(WholeNMJData!D:D,WholeNMJData!$A:$A=$A57)"),1556.47938)</f>
        <v>1556.47938</v>
      </c>
      <c r="H57" s="8">
        <f t="shared" si="3"/>
        <v>10.86860802</v>
      </c>
      <c r="I57" s="8">
        <f>IFERROR(__xludf.DUMMYFUNCTION("FILTER(WholeNMJData!D:D,WholeNMJData!$A:$A=$A57)"),1556.47938)</f>
        <v>1556.47938</v>
      </c>
    </row>
    <row r="58">
      <c r="A58" s="5" t="str">
        <f t="shared" si="1"/>
        <v>CON_01f_m67_002</v>
      </c>
      <c r="B58" s="5" t="str">
        <f t="shared" si="2"/>
        <v>CON</v>
      </c>
      <c r="C58" s="1" t="s">
        <v>105</v>
      </c>
      <c r="D58" s="1">
        <v>16.0</v>
      </c>
      <c r="E58" s="1">
        <v>18531.63365</v>
      </c>
      <c r="F58" s="1">
        <v>0.205554727227</v>
      </c>
      <c r="G58" s="8">
        <f>IFERROR(__xludf.DUMMYFUNCTION("FILTER(WholeNMJData!D:D,WholeNMJData!$A:$A=$A58)"),1556.47938)</f>
        <v>1556.47938</v>
      </c>
      <c r="H58" s="8">
        <f t="shared" si="3"/>
        <v>11.90612217</v>
      </c>
      <c r="I58" s="8">
        <f>IFERROR(__xludf.DUMMYFUNCTION("FILTER(WholeNMJData!D:D,WholeNMJData!$A:$A=$A58)"),1556.47938)</f>
        <v>1556.47938</v>
      </c>
    </row>
    <row r="59">
      <c r="A59" s="5" t="str">
        <f t="shared" si="1"/>
        <v>CON_01f_m67_002</v>
      </c>
      <c r="B59" s="5" t="str">
        <f t="shared" si="2"/>
        <v>CON</v>
      </c>
      <c r="C59" s="1" t="s">
        <v>106</v>
      </c>
      <c r="D59" s="1">
        <v>24.0</v>
      </c>
      <c r="E59" s="1">
        <v>19025.2521167</v>
      </c>
      <c r="F59" s="1">
        <v>0.35971109124</v>
      </c>
      <c r="G59" s="8">
        <f>IFERROR(__xludf.DUMMYFUNCTION("FILTER(WholeNMJData!D:D,WholeNMJData!$A:$A=$A59)"),1556.47938)</f>
        <v>1556.47938</v>
      </c>
      <c r="H59" s="8">
        <f t="shared" si="3"/>
        <v>12.22325998</v>
      </c>
      <c r="I59" s="8">
        <f>IFERROR(__xludf.DUMMYFUNCTION("FILTER(WholeNMJData!D:D,WholeNMJData!$A:$A=$A59)"),1556.47938)</f>
        <v>1556.47938</v>
      </c>
    </row>
    <row r="60">
      <c r="A60" s="5" t="str">
        <f t="shared" si="1"/>
        <v>CON_01f_m67_002</v>
      </c>
      <c r="B60" s="5" t="str">
        <f t="shared" si="2"/>
        <v>CON</v>
      </c>
      <c r="C60" s="1" t="s">
        <v>107</v>
      </c>
      <c r="D60" s="1">
        <v>28.0</v>
      </c>
      <c r="E60" s="1">
        <v>22073.8541429</v>
      </c>
      <c r="F60" s="1">
        <v>0.537792531525</v>
      </c>
      <c r="G60" s="8">
        <f>IFERROR(__xludf.DUMMYFUNCTION("FILTER(WholeNMJData!D:D,WholeNMJData!$A:$A=$A60)"),1556.47938)</f>
        <v>1556.47938</v>
      </c>
      <c r="H60" s="8">
        <f t="shared" si="3"/>
        <v>14.18191235</v>
      </c>
      <c r="I60" s="8">
        <f>IFERROR(__xludf.DUMMYFUNCTION("FILTER(WholeNMJData!D:D,WholeNMJData!$A:$A=$A60)"),1556.47938)</f>
        <v>1556.47938</v>
      </c>
    </row>
    <row r="61">
      <c r="A61" s="5" t="str">
        <f t="shared" si="1"/>
        <v>CON_01f_m67_002</v>
      </c>
      <c r="B61" s="5" t="str">
        <f t="shared" si="2"/>
        <v>CON</v>
      </c>
      <c r="C61" s="1" t="s">
        <v>108</v>
      </c>
      <c r="D61" s="1">
        <v>24.0</v>
      </c>
      <c r="E61" s="1">
        <v>20208.1529167</v>
      </c>
      <c r="F61" s="1">
        <v>0.393244738041</v>
      </c>
      <c r="G61" s="8">
        <f>IFERROR(__xludf.DUMMYFUNCTION("FILTER(WholeNMJData!D:D,WholeNMJData!$A:$A=$A61)"),1556.47938)</f>
        <v>1556.47938</v>
      </c>
      <c r="H61" s="8">
        <f t="shared" si="3"/>
        <v>12.98324486</v>
      </c>
      <c r="I61" s="8">
        <f>IFERROR(__xludf.DUMMYFUNCTION("FILTER(WholeNMJData!D:D,WholeNMJData!$A:$A=$A61)"),1556.47938)</f>
        <v>1556.47938</v>
      </c>
    </row>
    <row r="62">
      <c r="A62" s="5" t="str">
        <f t="shared" si="1"/>
        <v>CON_01f_m67_002</v>
      </c>
      <c r="B62" s="5" t="str">
        <f t="shared" si="2"/>
        <v>CON</v>
      </c>
      <c r="C62" s="1" t="s">
        <v>109</v>
      </c>
      <c r="D62" s="1">
        <v>20.0</v>
      </c>
      <c r="E62" s="1">
        <v>14594.31572</v>
      </c>
      <c r="F62" s="1">
        <v>0.451497187427</v>
      </c>
      <c r="G62" s="8">
        <f>IFERROR(__xludf.DUMMYFUNCTION("FILTER(WholeNMJData!D:D,WholeNMJData!$A:$A=$A62)"),1556.47938)</f>
        <v>1556.47938</v>
      </c>
      <c r="H62" s="8">
        <f t="shared" si="3"/>
        <v>9.376491528</v>
      </c>
      <c r="I62" s="8">
        <f>IFERROR(__xludf.DUMMYFUNCTION("FILTER(WholeNMJData!D:D,WholeNMJData!$A:$A=$A62)"),1556.47938)</f>
        <v>1556.47938</v>
      </c>
    </row>
    <row r="63">
      <c r="A63" s="5" t="str">
        <f t="shared" si="1"/>
        <v>CON_01f_m67_002</v>
      </c>
      <c r="B63" s="5" t="str">
        <f t="shared" si="2"/>
        <v>CON</v>
      </c>
      <c r="C63" s="1" t="s">
        <v>110</v>
      </c>
      <c r="D63" s="1">
        <v>60.0</v>
      </c>
      <c r="E63" s="1">
        <v>21601.87832</v>
      </c>
      <c r="F63" s="1">
        <v>0.504067861077</v>
      </c>
      <c r="G63" s="8">
        <f>IFERROR(__xludf.DUMMYFUNCTION("FILTER(WholeNMJData!D:D,WholeNMJData!$A:$A=$A63)"),1556.47938)</f>
        <v>1556.47938</v>
      </c>
      <c r="H63" s="8">
        <f t="shared" si="3"/>
        <v>13.87867941</v>
      </c>
      <c r="I63" s="8">
        <f>IFERROR(__xludf.DUMMYFUNCTION("FILTER(WholeNMJData!D:D,WholeNMJData!$A:$A=$A63)"),1556.47938)</f>
        <v>1556.47938</v>
      </c>
    </row>
    <row r="64">
      <c r="A64" s="5" t="str">
        <f t="shared" si="1"/>
        <v>CON_01f_m67_002</v>
      </c>
      <c r="B64" s="5" t="str">
        <f t="shared" si="2"/>
        <v>CON</v>
      </c>
      <c r="C64" s="1" t="s">
        <v>111</v>
      </c>
      <c r="D64" s="1">
        <v>64.0</v>
      </c>
      <c r="E64" s="1">
        <v>12026.2184187</v>
      </c>
      <c r="F64" s="1">
        <v>0.486922646513</v>
      </c>
      <c r="G64" s="8">
        <f>IFERROR(__xludf.DUMMYFUNCTION("FILTER(WholeNMJData!D:D,WholeNMJData!$A:$A=$A64)"),1556.47938)</f>
        <v>1556.47938</v>
      </c>
      <c r="H64" s="8">
        <f t="shared" si="3"/>
        <v>7.726551712</v>
      </c>
      <c r="I64" s="8">
        <f>IFERROR(__xludf.DUMMYFUNCTION("FILTER(WholeNMJData!D:D,WholeNMJData!$A:$A=$A64)"),1556.47938)</f>
        <v>1556.47938</v>
      </c>
    </row>
    <row r="65">
      <c r="A65" s="5" t="str">
        <f t="shared" si="1"/>
        <v>CON_01f_m67_002</v>
      </c>
      <c r="B65" s="5" t="str">
        <f t="shared" si="2"/>
        <v>CON</v>
      </c>
      <c r="C65" s="1" t="s">
        <v>112</v>
      </c>
      <c r="D65" s="1">
        <v>48.0</v>
      </c>
      <c r="E65" s="1">
        <v>23600.084375</v>
      </c>
      <c r="F65" s="1">
        <v>0.504398654295</v>
      </c>
      <c r="G65" s="8">
        <f>IFERROR(__xludf.DUMMYFUNCTION("FILTER(WholeNMJData!D:D,WholeNMJData!$A:$A=$A65)"),1556.47938)</f>
        <v>1556.47938</v>
      </c>
      <c r="H65" s="8">
        <f t="shared" si="3"/>
        <v>15.16247801</v>
      </c>
      <c r="I65" s="8">
        <f>IFERROR(__xludf.DUMMYFUNCTION("FILTER(WholeNMJData!D:D,WholeNMJData!$A:$A=$A65)"),1556.47938)</f>
        <v>1556.47938</v>
      </c>
    </row>
    <row r="66">
      <c r="A66" s="5" t="str">
        <f t="shared" si="1"/>
        <v>CON_01f_m67_002</v>
      </c>
      <c r="B66" s="5" t="str">
        <f t="shared" si="2"/>
        <v>CON</v>
      </c>
      <c r="C66" s="1" t="s">
        <v>113</v>
      </c>
      <c r="D66" s="1">
        <v>144.0</v>
      </c>
      <c r="E66" s="1">
        <v>20268.9774667</v>
      </c>
      <c r="F66" s="1">
        <v>0.830651725164</v>
      </c>
      <c r="G66" s="8">
        <f>IFERROR(__xludf.DUMMYFUNCTION("FILTER(WholeNMJData!D:D,WholeNMJData!$A:$A=$A66)"),1556.47938)</f>
        <v>1556.47938</v>
      </c>
      <c r="H66" s="8">
        <f t="shared" si="3"/>
        <v>13.02232315</v>
      </c>
      <c r="I66" s="8">
        <f>IFERROR(__xludf.DUMMYFUNCTION("FILTER(WholeNMJData!D:D,WholeNMJData!$A:$A=$A66)"),1556.47938)</f>
        <v>1556.47938</v>
      </c>
    </row>
    <row r="67">
      <c r="A67" s="5" t="str">
        <f t="shared" si="1"/>
        <v>CON_01f_m67_002</v>
      </c>
      <c r="B67" s="5" t="str">
        <f t="shared" si="2"/>
        <v>CON</v>
      </c>
      <c r="C67" s="1" t="s">
        <v>114</v>
      </c>
      <c r="D67" s="1">
        <v>196.0</v>
      </c>
      <c r="E67" s="1">
        <v>20962.3981878</v>
      </c>
      <c r="F67" s="1">
        <v>0.850795011156</v>
      </c>
      <c r="G67" s="8">
        <f>IFERROR(__xludf.DUMMYFUNCTION("FILTER(WholeNMJData!D:D,WholeNMJData!$A:$A=$A67)"),1556.47938)</f>
        <v>1556.47938</v>
      </c>
      <c r="H67" s="8">
        <f t="shared" si="3"/>
        <v>13.46782904</v>
      </c>
      <c r="I67" s="8">
        <f>IFERROR(__xludf.DUMMYFUNCTION("FILTER(WholeNMJData!D:D,WholeNMJData!$A:$A=$A67)"),1556.47938)</f>
        <v>1556.47938</v>
      </c>
    </row>
    <row r="68">
      <c r="A68" s="5" t="str">
        <f t="shared" si="1"/>
        <v>CON_01f_m67_002</v>
      </c>
      <c r="B68" s="5" t="str">
        <f t="shared" si="2"/>
        <v>CON</v>
      </c>
      <c r="C68" s="1" t="s">
        <v>115</v>
      </c>
      <c r="D68" s="1">
        <v>144.0</v>
      </c>
      <c r="E68" s="1">
        <v>24391.8301222</v>
      </c>
      <c r="F68" s="1">
        <v>1.2335402571</v>
      </c>
      <c r="G68" s="8">
        <f>IFERROR(__xludf.DUMMYFUNCTION("FILTER(WholeNMJData!D:D,WholeNMJData!$A:$A=$A68)"),1556.47938)</f>
        <v>1556.47938</v>
      </c>
      <c r="H68" s="8">
        <f t="shared" si="3"/>
        <v>15.67115532</v>
      </c>
      <c r="I68" s="8">
        <f>IFERROR(__xludf.DUMMYFUNCTION("FILTER(WholeNMJData!D:D,WholeNMJData!$A:$A=$A68)"),1556.47938)</f>
        <v>1556.47938</v>
      </c>
    </row>
    <row r="69">
      <c r="A69" s="5" t="str">
        <f t="shared" si="1"/>
        <v>CON_01f_m67_002</v>
      </c>
      <c r="B69" s="5" t="str">
        <f t="shared" si="2"/>
        <v>CON</v>
      </c>
      <c r="C69" s="1" t="s">
        <v>116</v>
      </c>
      <c r="D69" s="1">
        <v>20.0</v>
      </c>
      <c r="E69" s="1">
        <v>13589.42664</v>
      </c>
      <c r="F69" s="1">
        <v>0.319142743465</v>
      </c>
      <c r="G69" s="8">
        <f>IFERROR(__xludf.DUMMYFUNCTION("FILTER(WholeNMJData!D:D,WholeNMJData!$A:$A=$A69)"),1556.47938)</f>
        <v>1556.47938</v>
      </c>
      <c r="H69" s="8">
        <f t="shared" si="3"/>
        <v>8.730874829</v>
      </c>
      <c r="I69" s="8">
        <f>IFERROR(__xludf.DUMMYFUNCTION("FILTER(WholeNMJData!D:D,WholeNMJData!$A:$A=$A69)"),1556.47938)</f>
        <v>1556.47938</v>
      </c>
    </row>
    <row r="70">
      <c r="A70" s="5" t="str">
        <f t="shared" si="1"/>
        <v>CON_01f_m67_003</v>
      </c>
      <c r="B70" s="5" t="str">
        <f t="shared" si="2"/>
        <v>CON</v>
      </c>
      <c r="C70" s="1" t="s">
        <v>117</v>
      </c>
      <c r="D70" s="1">
        <v>96.0</v>
      </c>
      <c r="E70" s="1">
        <v>13389.4901708</v>
      </c>
      <c r="F70" s="1">
        <v>1.50709405978</v>
      </c>
      <c r="G70" s="8">
        <f>IFERROR(__xludf.DUMMYFUNCTION("FILTER(WholeNMJData!D:D,WholeNMJData!$A:$A=$A70)"),618.60576)</f>
        <v>618.60576</v>
      </c>
      <c r="H70" s="8">
        <f t="shared" si="3"/>
        <v>21.64462576</v>
      </c>
      <c r="I70" s="8">
        <f>IFERROR(__xludf.DUMMYFUNCTION("FILTER(WholeNMJData!D:D,WholeNMJData!$A:$A=$A70)"),618.60576)</f>
        <v>618.60576</v>
      </c>
    </row>
    <row r="71">
      <c r="A71" s="5" t="str">
        <f t="shared" si="1"/>
        <v>CON_01f_m67_003</v>
      </c>
      <c r="B71" s="5" t="str">
        <f t="shared" si="2"/>
        <v>CON</v>
      </c>
      <c r="C71" s="1" t="s">
        <v>118</v>
      </c>
      <c r="D71" s="1">
        <v>28.0</v>
      </c>
      <c r="E71" s="1">
        <v>24326.7319286</v>
      </c>
      <c r="F71" s="1">
        <v>0.631623197276</v>
      </c>
      <c r="G71" s="8">
        <f>IFERROR(__xludf.DUMMYFUNCTION("FILTER(WholeNMJData!D:D,WholeNMJData!$A:$A=$A71)"),618.60576)</f>
        <v>618.60576</v>
      </c>
      <c r="H71" s="8">
        <f t="shared" si="3"/>
        <v>39.32509767</v>
      </c>
      <c r="I71" s="8">
        <f>IFERROR(__xludf.DUMMYFUNCTION("FILTER(WholeNMJData!D:D,WholeNMJData!$A:$A=$A71)"),618.60576)</f>
        <v>618.60576</v>
      </c>
    </row>
    <row r="72">
      <c r="A72" s="5" t="str">
        <f t="shared" si="1"/>
        <v>CON_01f_m67_003</v>
      </c>
      <c r="B72" s="5" t="str">
        <f t="shared" si="2"/>
        <v>CON</v>
      </c>
      <c r="C72" s="1" t="s">
        <v>119</v>
      </c>
      <c r="D72" s="1">
        <v>16.0</v>
      </c>
      <c r="E72" s="1">
        <v>6941.40805</v>
      </c>
      <c r="F72" s="1">
        <v>0.689324999414</v>
      </c>
      <c r="G72" s="8">
        <f>IFERROR(__xludf.DUMMYFUNCTION("FILTER(WholeNMJData!D:D,WholeNMJData!$A:$A=$A72)"),618.60576)</f>
        <v>618.60576</v>
      </c>
      <c r="H72" s="8">
        <f t="shared" si="3"/>
        <v>11.22105305</v>
      </c>
      <c r="I72" s="8">
        <f>IFERROR(__xludf.DUMMYFUNCTION("FILTER(WholeNMJData!D:D,WholeNMJData!$A:$A=$A72)"),618.60576)</f>
        <v>618.60576</v>
      </c>
    </row>
    <row r="73">
      <c r="A73" s="5" t="str">
        <f t="shared" si="1"/>
        <v>CON_01f_m67_003</v>
      </c>
      <c r="B73" s="5" t="str">
        <f t="shared" si="2"/>
        <v>CON</v>
      </c>
      <c r="C73" s="1" t="s">
        <v>120</v>
      </c>
      <c r="D73" s="1">
        <v>32.0</v>
      </c>
      <c r="E73" s="1">
        <v>12047.5697125</v>
      </c>
      <c r="F73" s="1">
        <v>0.542197086706</v>
      </c>
      <c r="G73" s="8">
        <f>IFERROR(__xludf.DUMMYFUNCTION("FILTER(WholeNMJData!D:D,WholeNMJData!$A:$A=$A73)"),618.60576)</f>
        <v>618.60576</v>
      </c>
      <c r="H73" s="8">
        <f t="shared" si="3"/>
        <v>19.47535974</v>
      </c>
      <c r="I73" s="8">
        <f>IFERROR(__xludf.DUMMYFUNCTION("FILTER(WholeNMJData!D:D,WholeNMJData!$A:$A=$A73)"),618.60576)</f>
        <v>618.60576</v>
      </c>
    </row>
    <row r="74">
      <c r="A74" s="5" t="str">
        <f t="shared" si="1"/>
        <v>CON_01f_m67_003</v>
      </c>
      <c r="B74" s="5" t="str">
        <f t="shared" si="2"/>
        <v>CON</v>
      </c>
      <c r="C74" s="1" t="s">
        <v>121</v>
      </c>
      <c r="D74" s="1">
        <v>32.0</v>
      </c>
      <c r="E74" s="1">
        <v>7380.107975</v>
      </c>
      <c r="F74" s="1">
        <v>0.647154650878</v>
      </c>
      <c r="G74" s="8">
        <f>IFERROR(__xludf.DUMMYFUNCTION("FILTER(WholeNMJData!D:D,WholeNMJData!$A:$A=$A74)"),618.60576)</f>
        <v>618.60576</v>
      </c>
      <c r="H74" s="8">
        <f t="shared" si="3"/>
        <v>11.93022835</v>
      </c>
      <c r="I74" s="8">
        <f>IFERROR(__xludf.DUMMYFUNCTION("FILTER(WholeNMJData!D:D,WholeNMJData!$A:$A=$A74)"),618.60576)</f>
        <v>618.60576</v>
      </c>
    </row>
    <row r="75">
      <c r="A75" s="5" t="str">
        <f t="shared" si="1"/>
        <v>CON_01f_m67_003</v>
      </c>
      <c r="B75" s="5" t="str">
        <f t="shared" si="2"/>
        <v>CON</v>
      </c>
      <c r="C75" s="1" t="s">
        <v>122</v>
      </c>
      <c r="D75" s="1">
        <v>32.0</v>
      </c>
      <c r="E75" s="1">
        <v>8273.0911875</v>
      </c>
      <c r="F75" s="1">
        <v>0.807106068175</v>
      </c>
      <c r="G75" s="8">
        <f>IFERROR(__xludf.DUMMYFUNCTION("FILTER(WholeNMJData!D:D,WholeNMJData!$A:$A=$A75)"),618.60576)</f>
        <v>618.60576</v>
      </c>
      <c r="H75" s="8">
        <f t="shared" si="3"/>
        <v>13.37377005</v>
      </c>
      <c r="I75" s="8">
        <f>IFERROR(__xludf.DUMMYFUNCTION("FILTER(WholeNMJData!D:D,WholeNMJData!$A:$A=$A75)"),618.60576)</f>
        <v>618.60576</v>
      </c>
    </row>
    <row r="76">
      <c r="A76" s="5" t="str">
        <f t="shared" si="1"/>
        <v>CON_01f_m67_003</v>
      </c>
      <c r="B76" s="5" t="str">
        <f t="shared" si="2"/>
        <v>CON</v>
      </c>
      <c r="C76" s="1" t="s">
        <v>123</v>
      </c>
      <c r="D76" s="1">
        <v>80.0</v>
      </c>
      <c r="E76" s="1">
        <v>10025.681445</v>
      </c>
      <c r="F76" s="1">
        <v>1.22949424113</v>
      </c>
      <c r="G76" s="8">
        <f>IFERROR(__xludf.DUMMYFUNCTION("FILTER(WholeNMJData!D:D,WholeNMJData!$A:$A=$A76)"),618.60576)</f>
        <v>618.60576</v>
      </c>
      <c r="H76" s="8">
        <f t="shared" si="3"/>
        <v>16.2068996</v>
      </c>
      <c r="I76" s="8">
        <f>IFERROR(__xludf.DUMMYFUNCTION("FILTER(WholeNMJData!D:D,WholeNMJData!$A:$A=$A76)"),618.60576)</f>
        <v>618.60576</v>
      </c>
    </row>
    <row r="77">
      <c r="A77" s="5" t="str">
        <f t="shared" si="1"/>
        <v>CON_01f_m67_003</v>
      </c>
      <c r="B77" s="5" t="str">
        <f t="shared" si="2"/>
        <v>CON</v>
      </c>
      <c r="C77" s="1" t="s">
        <v>124</v>
      </c>
      <c r="D77" s="1">
        <v>56.0</v>
      </c>
      <c r="E77" s="1">
        <v>8562.67997143</v>
      </c>
      <c r="F77" s="1">
        <v>0.745288463576</v>
      </c>
      <c r="G77" s="8">
        <f>IFERROR(__xludf.DUMMYFUNCTION("FILTER(WholeNMJData!D:D,WholeNMJData!$A:$A=$A77)"),618.60576)</f>
        <v>618.60576</v>
      </c>
      <c r="H77" s="8">
        <f t="shared" si="3"/>
        <v>13.84190146</v>
      </c>
      <c r="I77" s="8">
        <f>IFERROR(__xludf.DUMMYFUNCTION("FILTER(WholeNMJData!D:D,WholeNMJData!$A:$A=$A77)"),618.60576)</f>
        <v>618.60576</v>
      </c>
    </row>
    <row r="78">
      <c r="A78" s="5" t="str">
        <f t="shared" si="1"/>
        <v>CON_01f_m67_003</v>
      </c>
      <c r="B78" s="5" t="str">
        <f t="shared" si="2"/>
        <v>CON</v>
      </c>
      <c r="C78" s="1" t="s">
        <v>125</v>
      </c>
      <c r="D78" s="1">
        <v>44.0</v>
      </c>
      <c r="E78" s="1">
        <v>8651.99495455</v>
      </c>
      <c r="F78" s="1">
        <v>1.48908707965</v>
      </c>
      <c r="G78" s="8">
        <f>IFERROR(__xludf.DUMMYFUNCTION("FILTER(WholeNMJData!D:D,WholeNMJData!$A:$A=$A78)"),618.60576)</f>
        <v>618.60576</v>
      </c>
      <c r="H78" s="8">
        <f t="shared" si="3"/>
        <v>13.98628256</v>
      </c>
      <c r="I78" s="8">
        <f>IFERROR(__xludf.DUMMYFUNCTION("FILTER(WholeNMJData!D:D,WholeNMJData!$A:$A=$A78)"),618.60576)</f>
        <v>618.60576</v>
      </c>
    </row>
    <row r="79">
      <c r="A79" s="5" t="str">
        <f t="shared" si="1"/>
        <v>CON_01f_m67_003</v>
      </c>
      <c r="B79" s="5" t="str">
        <f t="shared" si="2"/>
        <v>CON</v>
      </c>
      <c r="C79" s="1" t="s">
        <v>126</v>
      </c>
      <c r="D79" s="1">
        <v>16.0</v>
      </c>
      <c r="E79" s="1">
        <v>8440.311775</v>
      </c>
      <c r="F79" s="1">
        <v>0.202098269054</v>
      </c>
      <c r="G79" s="8">
        <f>IFERROR(__xludf.DUMMYFUNCTION("FILTER(WholeNMJData!D:D,WholeNMJData!$A:$A=$A79)"),618.60576)</f>
        <v>618.60576</v>
      </c>
      <c r="H79" s="8">
        <f t="shared" si="3"/>
        <v>13.64408856</v>
      </c>
      <c r="I79" s="8">
        <f>IFERROR(__xludf.DUMMYFUNCTION("FILTER(WholeNMJData!D:D,WholeNMJData!$A:$A=$A79)"),618.60576)</f>
        <v>618.60576</v>
      </c>
    </row>
    <row r="80">
      <c r="A80" s="5" t="str">
        <f t="shared" si="1"/>
        <v>CON_01f_m67_003</v>
      </c>
      <c r="B80" s="5" t="str">
        <f t="shared" si="2"/>
        <v>CON</v>
      </c>
      <c r="C80" s="1" t="s">
        <v>130</v>
      </c>
      <c r="D80" s="1">
        <v>48.0</v>
      </c>
      <c r="E80" s="1">
        <v>9157.40295833</v>
      </c>
      <c r="F80" s="1">
        <v>1.30103335566</v>
      </c>
      <c r="G80" s="8">
        <f>IFERROR(__xludf.DUMMYFUNCTION("FILTER(WholeNMJData!D:D,WholeNMJData!$A:$A=$A80)"),618.60576)</f>
        <v>618.60576</v>
      </c>
      <c r="H80" s="8">
        <f t="shared" si="3"/>
        <v>14.80329404</v>
      </c>
      <c r="I80" s="8">
        <f>IFERROR(__xludf.DUMMYFUNCTION("FILTER(WholeNMJData!D:D,WholeNMJData!$A:$A=$A80)"),618.60576)</f>
        <v>618.60576</v>
      </c>
    </row>
    <row r="81">
      <c r="A81" s="5" t="str">
        <f t="shared" si="1"/>
        <v>CON_01f_m67_003</v>
      </c>
      <c r="B81" s="5" t="str">
        <f t="shared" si="2"/>
        <v>CON</v>
      </c>
      <c r="C81" s="1" t="s">
        <v>135</v>
      </c>
      <c r="D81" s="1">
        <v>56.0</v>
      </c>
      <c r="E81" s="1">
        <v>11633.08235</v>
      </c>
      <c r="F81" s="1">
        <v>0.775194228725</v>
      </c>
      <c r="G81" s="8">
        <f>IFERROR(__xludf.DUMMYFUNCTION("FILTER(WholeNMJData!D:D,WholeNMJData!$A:$A=$A81)"),618.60576)</f>
        <v>618.60576</v>
      </c>
      <c r="H81" s="8">
        <f t="shared" si="3"/>
        <v>18.80532498</v>
      </c>
      <c r="I81" s="8">
        <f>IFERROR(__xludf.DUMMYFUNCTION("FILTER(WholeNMJData!D:D,WholeNMJData!$A:$A=$A81)"),618.60576)</f>
        <v>618.60576</v>
      </c>
    </row>
    <row r="82">
      <c r="A82" s="5" t="str">
        <f t="shared" si="1"/>
        <v>CON_01f_m67_003</v>
      </c>
      <c r="B82" s="5" t="str">
        <f t="shared" si="2"/>
        <v>CON</v>
      </c>
      <c r="C82" s="1" t="s">
        <v>146</v>
      </c>
      <c r="D82" s="1">
        <v>56.0</v>
      </c>
      <c r="E82" s="1">
        <v>8997.97057857</v>
      </c>
      <c r="F82" s="1">
        <v>0.732896772935</v>
      </c>
      <c r="G82" s="8">
        <f>IFERROR(__xludf.DUMMYFUNCTION("FILTER(WholeNMJData!D:D,WholeNMJData!$A:$A=$A82)"),618.60576)</f>
        <v>618.60576</v>
      </c>
      <c r="H82" s="8">
        <f t="shared" si="3"/>
        <v>14.54556546</v>
      </c>
      <c r="I82" s="8">
        <f>IFERROR(__xludf.DUMMYFUNCTION("FILTER(WholeNMJData!D:D,WholeNMJData!$A:$A=$A82)"),618.60576)</f>
        <v>618.60576</v>
      </c>
    </row>
    <row r="83">
      <c r="A83" s="5" t="str">
        <f t="shared" si="1"/>
        <v>CON_01f_m67_003</v>
      </c>
      <c r="B83" s="5" t="str">
        <f t="shared" si="2"/>
        <v>CON</v>
      </c>
      <c r="C83" s="1" t="s">
        <v>151</v>
      </c>
      <c r="D83" s="1">
        <v>20.0</v>
      </c>
      <c r="E83" s="1">
        <v>9482.29708</v>
      </c>
      <c r="F83" s="1">
        <v>0.486070733823</v>
      </c>
      <c r="G83" s="8">
        <f>IFERROR(__xludf.DUMMYFUNCTION("FILTER(WholeNMJData!D:D,WholeNMJData!$A:$A=$A83)"),618.60576)</f>
        <v>618.60576</v>
      </c>
      <c r="H83" s="8">
        <f t="shared" si="3"/>
        <v>15.32849788</v>
      </c>
      <c r="I83" s="8">
        <f>IFERROR(__xludf.DUMMYFUNCTION("FILTER(WholeNMJData!D:D,WholeNMJData!$A:$A=$A83)"),618.60576)</f>
        <v>618.60576</v>
      </c>
    </row>
    <row r="84">
      <c r="A84" s="5" t="str">
        <f t="shared" si="1"/>
        <v>CON_01f_m67_003</v>
      </c>
      <c r="B84" s="5" t="str">
        <f t="shared" si="2"/>
        <v>CON</v>
      </c>
      <c r="C84" s="1" t="s">
        <v>158</v>
      </c>
      <c r="D84" s="1">
        <v>44.0</v>
      </c>
      <c r="E84" s="1">
        <v>7530.83090909</v>
      </c>
      <c r="F84" s="1">
        <v>0.816354951295</v>
      </c>
      <c r="G84" s="8">
        <f>IFERROR(__xludf.DUMMYFUNCTION("FILTER(WholeNMJData!D:D,WholeNMJData!$A:$A=$A84)"),618.60576)</f>
        <v>618.60576</v>
      </c>
      <c r="H84" s="8">
        <f t="shared" si="3"/>
        <v>12.17387777</v>
      </c>
      <c r="I84" s="8">
        <f>IFERROR(__xludf.DUMMYFUNCTION("FILTER(WholeNMJData!D:D,WholeNMJData!$A:$A=$A84)"),618.60576)</f>
        <v>618.60576</v>
      </c>
    </row>
    <row r="85">
      <c r="A85" s="5" t="str">
        <f t="shared" si="1"/>
        <v>CON_01f_m67_003</v>
      </c>
      <c r="B85" s="5" t="str">
        <f t="shared" si="2"/>
        <v>CON</v>
      </c>
      <c r="C85" s="1" t="s">
        <v>165</v>
      </c>
      <c r="D85" s="1">
        <v>116.0</v>
      </c>
      <c r="E85" s="1">
        <v>14376.3328586</v>
      </c>
      <c r="F85" s="1">
        <v>1.0699601457</v>
      </c>
      <c r="G85" s="8">
        <f>IFERROR(__xludf.DUMMYFUNCTION("FILTER(WholeNMJData!D:D,WholeNMJData!$A:$A=$A85)"),618.60576)</f>
        <v>618.60576</v>
      </c>
      <c r="H85" s="8">
        <f t="shared" si="3"/>
        <v>23.23989492</v>
      </c>
      <c r="I85" s="8">
        <f>IFERROR(__xludf.DUMMYFUNCTION("FILTER(WholeNMJData!D:D,WholeNMJData!$A:$A=$A85)"),618.60576)</f>
        <v>618.60576</v>
      </c>
    </row>
    <row r="86">
      <c r="A86" s="5" t="str">
        <f t="shared" si="1"/>
        <v>CON_01f_m67_003</v>
      </c>
      <c r="B86" s="5" t="str">
        <f t="shared" si="2"/>
        <v>CON</v>
      </c>
      <c r="C86" s="1" t="s">
        <v>169</v>
      </c>
      <c r="D86" s="1">
        <v>116.0</v>
      </c>
      <c r="E86" s="1">
        <v>8239.31477931</v>
      </c>
      <c r="F86" s="1">
        <v>0.770559490692</v>
      </c>
      <c r="G86" s="8">
        <f>IFERROR(__xludf.DUMMYFUNCTION("FILTER(WholeNMJData!D:D,WholeNMJData!$A:$A=$A86)"),618.60576)</f>
        <v>618.60576</v>
      </c>
      <c r="H86" s="8">
        <f t="shared" si="3"/>
        <v>13.31916919</v>
      </c>
      <c r="I86" s="8">
        <f>IFERROR(__xludf.DUMMYFUNCTION("FILTER(WholeNMJData!D:D,WholeNMJData!$A:$A=$A86)"),618.60576)</f>
        <v>618.60576</v>
      </c>
    </row>
    <row r="87">
      <c r="A87" s="5" t="str">
        <f t="shared" si="1"/>
        <v>CON_01f_m67_003</v>
      </c>
      <c r="B87" s="5" t="str">
        <f t="shared" si="2"/>
        <v>CON</v>
      </c>
      <c r="C87" s="1" t="s">
        <v>170</v>
      </c>
      <c r="D87" s="1">
        <v>16.0</v>
      </c>
      <c r="E87" s="1">
        <v>7473.32445</v>
      </c>
      <c r="F87" s="1">
        <v>0.116469290986</v>
      </c>
      <c r="G87" s="8">
        <f>IFERROR(__xludf.DUMMYFUNCTION("FILTER(WholeNMJData!D:D,WholeNMJData!$A:$A=$A87)"),618.60576)</f>
        <v>618.60576</v>
      </c>
      <c r="H87" s="8">
        <f t="shared" si="3"/>
        <v>12.08091637</v>
      </c>
      <c r="I87" s="8">
        <f>IFERROR(__xludf.DUMMYFUNCTION("FILTER(WholeNMJData!D:D,WholeNMJData!$A:$A=$A87)"),618.60576)</f>
        <v>618.60576</v>
      </c>
    </row>
    <row r="88">
      <c r="A88" s="5" t="str">
        <f t="shared" si="1"/>
        <v>CON_01f_m67_003</v>
      </c>
      <c r="B88" s="5" t="str">
        <f t="shared" si="2"/>
        <v>CON</v>
      </c>
      <c r="C88" s="1" t="s">
        <v>171</v>
      </c>
      <c r="D88" s="1">
        <v>100.0</v>
      </c>
      <c r="E88" s="1">
        <v>11945.022816</v>
      </c>
      <c r="F88" s="1">
        <v>1.01973543187</v>
      </c>
      <c r="G88" s="8">
        <f>IFERROR(__xludf.DUMMYFUNCTION("FILTER(WholeNMJData!D:D,WholeNMJData!$A:$A=$A88)"),618.60576)</f>
        <v>618.60576</v>
      </c>
      <c r="H88" s="8">
        <f t="shared" si="3"/>
        <v>19.30958874</v>
      </c>
      <c r="I88" s="8">
        <f>IFERROR(__xludf.DUMMYFUNCTION("FILTER(WholeNMJData!D:D,WholeNMJData!$A:$A=$A88)"),618.60576)</f>
        <v>618.60576</v>
      </c>
    </row>
    <row r="89">
      <c r="A89" s="5" t="str">
        <f t="shared" si="1"/>
        <v>CON_01f_m67_003</v>
      </c>
      <c r="B89" s="5" t="str">
        <f t="shared" si="2"/>
        <v>CON</v>
      </c>
      <c r="C89" s="1" t="s">
        <v>172</v>
      </c>
      <c r="D89" s="1">
        <v>48.0</v>
      </c>
      <c r="E89" s="1">
        <v>9699.62446667</v>
      </c>
      <c r="F89" s="1">
        <v>0.906157885824</v>
      </c>
      <c r="G89" s="8">
        <f>IFERROR(__xludf.DUMMYFUNCTION("FILTER(WholeNMJData!D:D,WholeNMJData!$A:$A=$A89)"),618.60576)</f>
        <v>618.60576</v>
      </c>
      <c r="H89" s="8">
        <f t="shared" si="3"/>
        <v>15.67981596</v>
      </c>
      <c r="I89" s="8">
        <f>IFERROR(__xludf.DUMMYFUNCTION("FILTER(WholeNMJData!D:D,WholeNMJData!$A:$A=$A89)"),618.60576)</f>
        <v>618.60576</v>
      </c>
    </row>
    <row r="90">
      <c r="A90" s="5" t="str">
        <f t="shared" si="1"/>
        <v>CON_01f_m67_003</v>
      </c>
      <c r="B90" s="5" t="str">
        <f t="shared" si="2"/>
        <v>CON</v>
      </c>
      <c r="C90" s="1" t="s">
        <v>173</v>
      </c>
      <c r="D90" s="1">
        <v>24.0</v>
      </c>
      <c r="E90" s="1">
        <v>6242.52598333</v>
      </c>
      <c r="F90" s="1">
        <v>0.514906835563</v>
      </c>
      <c r="G90" s="8">
        <f>IFERROR(__xludf.DUMMYFUNCTION("FILTER(WholeNMJData!D:D,WholeNMJData!$A:$A=$A90)"),618.60576)</f>
        <v>618.60576</v>
      </c>
      <c r="H90" s="8">
        <f t="shared" si="3"/>
        <v>10.09128331</v>
      </c>
      <c r="I90" s="8">
        <f>IFERROR(__xludf.DUMMYFUNCTION("FILTER(WholeNMJData!D:D,WholeNMJData!$A:$A=$A90)"),618.60576)</f>
        <v>618.60576</v>
      </c>
    </row>
    <row r="91">
      <c r="A91" s="5" t="str">
        <f t="shared" si="1"/>
        <v>CON_01f_m67_003</v>
      </c>
      <c r="B91" s="5" t="str">
        <f t="shared" si="2"/>
        <v>CON</v>
      </c>
      <c r="C91" s="1" t="s">
        <v>174</v>
      </c>
      <c r="D91" s="1">
        <v>16.0</v>
      </c>
      <c r="E91" s="1">
        <v>8097.330175</v>
      </c>
      <c r="F91" s="1">
        <v>0.799130634438</v>
      </c>
      <c r="G91" s="8">
        <f>IFERROR(__xludf.DUMMYFUNCTION("FILTER(WholeNMJData!D:D,WholeNMJData!$A:$A=$A91)"),618.60576)</f>
        <v>618.60576</v>
      </c>
      <c r="H91" s="8">
        <f t="shared" si="3"/>
        <v>13.08964562</v>
      </c>
      <c r="I91" s="8">
        <f>IFERROR(__xludf.DUMMYFUNCTION("FILTER(WholeNMJData!D:D,WholeNMJData!$A:$A=$A91)"),618.60576)</f>
        <v>618.60576</v>
      </c>
    </row>
    <row r="92">
      <c r="A92" s="5" t="str">
        <f t="shared" si="1"/>
        <v>CON_01f_m67_003</v>
      </c>
      <c r="B92" s="5" t="str">
        <f t="shared" si="2"/>
        <v>CON</v>
      </c>
      <c r="C92" s="1" t="s">
        <v>175</v>
      </c>
      <c r="D92" s="1">
        <v>36.0</v>
      </c>
      <c r="E92" s="1">
        <v>9547.62456667</v>
      </c>
      <c r="F92" s="1">
        <v>0.968016058389</v>
      </c>
      <c r="G92" s="8">
        <f>IFERROR(__xludf.DUMMYFUNCTION("FILTER(WholeNMJData!D:D,WholeNMJData!$A:$A=$A92)"),618.60576)</f>
        <v>618.60576</v>
      </c>
      <c r="H92" s="8">
        <f t="shared" si="3"/>
        <v>15.43410227</v>
      </c>
      <c r="I92" s="8">
        <f>IFERROR(__xludf.DUMMYFUNCTION("FILTER(WholeNMJData!D:D,WholeNMJData!$A:$A=$A92)"),618.60576)</f>
        <v>618.60576</v>
      </c>
    </row>
    <row r="93">
      <c r="A93" s="5" t="str">
        <f t="shared" si="1"/>
        <v>CON_01f_m67_003</v>
      </c>
      <c r="B93" s="5" t="str">
        <f t="shared" si="2"/>
        <v>CON</v>
      </c>
      <c r="C93" s="1" t="s">
        <v>176</v>
      </c>
      <c r="D93" s="1">
        <v>92.0</v>
      </c>
      <c r="E93" s="1">
        <v>9074.76417391</v>
      </c>
      <c r="F93" s="1">
        <v>0.910934294443</v>
      </c>
      <c r="G93" s="8">
        <f>IFERROR(__xludf.DUMMYFUNCTION("FILTER(WholeNMJData!D:D,WholeNMJData!$A:$A=$A93)"),618.60576)</f>
        <v>618.60576</v>
      </c>
      <c r="H93" s="8">
        <f t="shared" si="3"/>
        <v>14.66970526</v>
      </c>
      <c r="I93" s="8">
        <f>IFERROR(__xludf.DUMMYFUNCTION("FILTER(WholeNMJData!D:D,WholeNMJData!$A:$A=$A93)"),618.60576)</f>
        <v>618.60576</v>
      </c>
    </row>
    <row r="94">
      <c r="A94" s="5" t="str">
        <f t="shared" si="1"/>
        <v>CON_01f_m67_003</v>
      </c>
      <c r="B94" s="5" t="str">
        <f t="shared" si="2"/>
        <v>CON</v>
      </c>
      <c r="C94" s="1" t="s">
        <v>177</v>
      </c>
      <c r="D94" s="1">
        <v>56.0</v>
      </c>
      <c r="E94" s="1">
        <v>11385.6515786</v>
      </c>
      <c r="F94" s="1">
        <v>1.18349441901</v>
      </c>
      <c r="G94" s="8">
        <f>IFERROR(__xludf.DUMMYFUNCTION("FILTER(WholeNMJData!D:D,WholeNMJData!$A:$A=$A94)"),618.60576)</f>
        <v>618.60576</v>
      </c>
      <c r="H94" s="8">
        <f t="shared" si="3"/>
        <v>18.40534362</v>
      </c>
      <c r="I94" s="8">
        <f>IFERROR(__xludf.DUMMYFUNCTION("FILTER(WholeNMJData!D:D,WholeNMJData!$A:$A=$A94)"),618.60576)</f>
        <v>618.60576</v>
      </c>
    </row>
    <row r="95">
      <c r="A95" s="5" t="str">
        <f t="shared" si="1"/>
        <v>CON_01f_m67_003</v>
      </c>
      <c r="B95" s="5" t="str">
        <f t="shared" si="2"/>
        <v>CON</v>
      </c>
      <c r="C95" s="1" t="s">
        <v>178</v>
      </c>
      <c r="D95" s="1">
        <v>28.0</v>
      </c>
      <c r="E95" s="1">
        <v>8016.81715714</v>
      </c>
      <c r="F95" s="1">
        <v>0.535272991249</v>
      </c>
      <c r="G95" s="8">
        <f>IFERROR(__xludf.DUMMYFUNCTION("FILTER(WholeNMJData!D:D,WholeNMJData!$A:$A=$A95)"),618.60576)</f>
        <v>618.60576</v>
      </c>
      <c r="H95" s="8">
        <f t="shared" si="3"/>
        <v>12.95949323</v>
      </c>
      <c r="I95" s="8">
        <f>IFERROR(__xludf.DUMMYFUNCTION("FILTER(WholeNMJData!D:D,WholeNMJData!$A:$A=$A95)"),618.60576)</f>
        <v>618.60576</v>
      </c>
    </row>
    <row r="96">
      <c r="A96" s="5" t="str">
        <f t="shared" si="1"/>
        <v>CON_01f_m67_003</v>
      </c>
      <c r="B96" s="5" t="str">
        <f t="shared" si="2"/>
        <v>CON</v>
      </c>
      <c r="C96" s="1" t="s">
        <v>179</v>
      </c>
      <c r="D96" s="1">
        <v>80.0</v>
      </c>
      <c r="E96" s="1">
        <v>11283.30671</v>
      </c>
      <c r="F96" s="1">
        <v>1.7730982339</v>
      </c>
      <c r="G96" s="8">
        <f>IFERROR(__xludf.DUMMYFUNCTION("FILTER(WholeNMJData!D:D,WholeNMJData!$A:$A=$A96)"),618.60576)</f>
        <v>618.60576</v>
      </c>
      <c r="H96" s="8">
        <f t="shared" si="3"/>
        <v>18.2398992</v>
      </c>
      <c r="I96" s="8">
        <f>IFERROR(__xludf.DUMMYFUNCTION("FILTER(WholeNMJData!D:D,WholeNMJData!$A:$A=$A96)"),618.60576)</f>
        <v>618.60576</v>
      </c>
    </row>
    <row r="97">
      <c r="A97" s="5" t="str">
        <f t="shared" si="1"/>
        <v>CON_01f_m67_003</v>
      </c>
      <c r="B97" s="5" t="str">
        <f t="shared" si="2"/>
        <v>CON</v>
      </c>
      <c r="C97" s="1" t="s">
        <v>180</v>
      </c>
      <c r="D97" s="1">
        <v>28.0</v>
      </c>
      <c r="E97" s="1">
        <v>6871.38702857</v>
      </c>
      <c r="F97" s="1">
        <v>0.428249011119</v>
      </c>
      <c r="G97" s="8">
        <f>IFERROR(__xludf.DUMMYFUNCTION("FILTER(WholeNMJData!D:D,WholeNMJData!$A:$A=$A97)"),618.60576)</f>
        <v>618.60576</v>
      </c>
      <c r="H97" s="8">
        <f t="shared" si="3"/>
        <v>11.10786138</v>
      </c>
      <c r="I97" s="8">
        <f>IFERROR(__xludf.DUMMYFUNCTION("FILTER(WholeNMJData!D:D,WholeNMJData!$A:$A=$A97)"),618.60576)</f>
        <v>618.60576</v>
      </c>
    </row>
    <row r="98">
      <c r="A98" s="5" t="str">
        <f t="shared" si="1"/>
        <v>CON_01f_m67_003</v>
      </c>
      <c r="B98" s="5" t="str">
        <f t="shared" si="2"/>
        <v>CON</v>
      </c>
      <c r="C98" s="1" t="s">
        <v>181</v>
      </c>
      <c r="D98" s="1">
        <v>84.0</v>
      </c>
      <c r="E98" s="1">
        <v>11674.8613524</v>
      </c>
      <c r="F98" s="1">
        <v>1.42105416923</v>
      </c>
      <c r="G98" s="8">
        <f>IFERROR(__xludf.DUMMYFUNCTION("FILTER(WholeNMJData!D:D,WholeNMJData!$A:$A=$A98)"),618.60576)</f>
        <v>618.60576</v>
      </c>
      <c r="H98" s="8">
        <f t="shared" si="3"/>
        <v>18.87286234</v>
      </c>
      <c r="I98" s="8">
        <f>IFERROR(__xludf.DUMMYFUNCTION("FILTER(WholeNMJData!D:D,WholeNMJData!$A:$A=$A98)"),618.60576)</f>
        <v>618.60576</v>
      </c>
    </row>
    <row r="99">
      <c r="A99" s="5" t="str">
        <f t="shared" si="1"/>
        <v>CON_01f_m67_003</v>
      </c>
      <c r="B99" s="5" t="str">
        <f t="shared" si="2"/>
        <v>CON</v>
      </c>
      <c r="C99" s="1" t="s">
        <v>182</v>
      </c>
      <c r="D99" s="1">
        <v>28.0</v>
      </c>
      <c r="E99" s="1">
        <v>9242.007</v>
      </c>
      <c r="F99" s="1">
        <v>0.426505963477</v>
      </c>
      <c r="G99" s="8">
        <f>IFERROR(__xludf.DUMMYFUNCTION("FILTER(WholeNMJData!D:D,WholeNMJData!$A:$A=$A99)"),618.60576)</f>
        <v>618.60576</v>
      </c>
      <c r="H99" s="8">
        <f t="shared" si="3"/>
        <v>14.94005972</v>
      </c>
      <c r="I99" s="8">
        <f>IFERROR(__xludf.DUMMYFUNCTION("FILTER(WholeNMJData!D:D,WholeNMJData!$A:$A=$A99)"),618.60576)</f>
        <v>618.60576</v>
      </c>
    </row>
    <row r="100">
      <c r="A100" s="5" t="str">
        <f t="shared" si="1"/>
        <v>CON_01f_m67_003</v>
      </c>
      <c r="B100" s="5" t="str">
        <f t="shared" si="2"/>
        <v>CON</v>
      </c>
      <c r="C100" s="1" t="s">
        <v>183</v>
      </c>
      <c r="D100" s="1">
        <v>20.0</v>
      </c>
      <c r="E100" s="1">
        <v>7431.79436</v>
      </c>
      <c r="F100" s="1">
        <v>0.667787853054</v>
      </c>
      <c r="G100" s="8">
        <f>IFERROR(__xludf.DUMMYFUNCTION("FILTER(WholeNMJData!D:D,WholeNMJData!$A:$A=$A100)"),618.60576)</f>
        <v>618.60576</v>
      </c>
      <c r="H100" s="8">
        <f t="shared" si="3"/>
        <v>12.01378138</v>
      </c>
      <c r="I100" s="8">
        <f>IFERROR(__xludf.DUMMYFUNCTION("FILTER(WholeNMJData!D:D,WholeNMJData!$A:$A=$A100)"),618.60576)</f>
        <v>618.60576</v>
      </c>
    </row>
    <row r="101">
      <c r="A101" s="5" t="str">
        <f t="shared" si="1"/>
        <v>CON_01f_m67_003</v>
      </c>
      <c r="B101" s="5" t="str">
        <f t="shared" si="2"/>
        <v>CON</v>
      </c>
      <c r="C101" s="1" t="s">
        <v>184</v>
      </c>
      <c r="D101" s="1">
        <v>16.0</v>
      </c>
      <c r="E101" s="1">
        <v>10592.23585</v>
      </c>
      <c r="F101" s="1">
        <v>0.538681160503</v>
      </c>
      <c r="G101" s="8">
        <f>IFERROR(__xludf.DUMMYFUNCTION("FILTER(WholeNMJData!D:D,WholeNMJData!$A:$A=$A101)"),618.60576)</f>
        <v>618.60576</v>
      </c>
      <c r="H101" s="8">
        <f t="shared" si="3"/>
        <v>17.12275658</v>
      </c>
      <c r="I101" s="8">
        <f>IFERROR(__xludf.DUMMYFUNCTION("FILTER(WholeNMJData!D:D,WholeNMJData!$A:$A=$A101)"),618.60576)</f>
        <v>618.60576</v>
      </c>
    </row>
    <row r="102">
      <c r="A102" s="5" t="str">
        <f t="shared" si="1"/>
        <v>CON_01f_m67_003</v>
      </c>
      <c r="B102" s="5" t="str">
        <f t="shared" si="2"/>
        <v>CON</v>
      </c>
      <c r="C102" s="1" t="s">
        <v>185</v>
      </c>
      <c r="D102" s="1">
        <v>28.0</v>
      </c>
      <c r="E102" s="1">
        <v>7643.81145714</v>
      </c>
      <c r="F102" s="1">
        <v>0.521345878603</v>
      </c>
      <c r="G102" s="8">
        <f>IFERROR(__xludf.DUMMYFUNCTION("FILTER(WholeNMJData!D:D,WholeNMJData!$A:$A=$A102)"),618.60576)</f>
        <v>618.60576</v>
      </c>
      <c r="H102" s="8">
        <f t="shared" si="3"/>
        <v>12.35651517</v>
      </c>
      <c r="I102" s="8">
        <f>IFERROR(__xludf.DUMMYFUNCTION("FILTER(WholeNMJData!D:D,WholeNMJData!$A:$A=$A102)"),618.60576)</f>
        <v>618.60576</v>
      </c>
    </row>
    <row r="103">
      <c r="A103" s="5" t="str">
        <f t="shared" si="1"/>
        <v>CON_01f_m67_003</v>
      </c>
      <c r="B103" s="5" t="str">
        <f t="shared" si="2"/>
        <v>CON</v>
      </c>
      <c r="C103" s="1" t="s">
        <v>186</v>
      </c>
      <c r="D103" s="1">
        <v>152.0</v>
      </c>
      <c r="E103" s="1">
        <v>13412.4846579</v>
      </c>
      <c r="F103" s="1">
        <v>1.12050204592</v>
      </c>
      <c r="G103" s="8">
        <f>IFERROR(__xludf.DUMMYFUNCTION("FILTER(WholeNMJData!D:D,WholeNMJData!$A:$A=$A103)"),618.60576)</f>
        <v>618.60576</v>
      </c>
      <c r="H103" s="8">
        <f t="shared" si="3"/>
        <v>21.68179724</v>
      </c>
      <c r="I103" s="8">
        <f>IFERROR(__xludf.DUMMYFUNCTION("FILTER(WholeNMJData!D:D,WholeNMJData!$A:$A=$A103)"),618.60576)</f>
        <v>618.60576</v>
      </c>
    </row>
    <row r="104">
      <c r="A104" s="5" t="str">
        <f t="shared" si="1"/>
        <v>CON_01f_m67_003</v>
      </c>
      <c r="B104" s="5" t="str">
        <f t="shared" si="2"/>
        <v>CON</v>
      </c>
      <c r="C104" s="1" t="s">
        <v>187</v>
      </c>
      <c r="D104" s="1">
        <v>52.0</v>
      </c>
      <c r="E104" s="1">
        <v>11013.2966692</v>
      </c>
      <c r="F104" s="1">
        <v>1.03030541543</v>
      </c>
      <c r="G104" s="8">
        <f>IFERROR(__xludf.DUMMYFUNCTION("FILTER(WholeNMJData!D:D,WholeNMJData!$A:$A=$A104)"),618.60576)</f>
        <v>618.60576</v>
      </c>
      <c r="H104" s="8">
        <f t="shared" si="3"/>
        <v>17.80341759</v>
      </c>
      <c r="I104" s="8">
        <f>IFERROR(__xludf.DUMMYFUNCTION("FILTER(WholeNMJData!D:D,WholeNMJData!$A:$A=$A104)"),618.60576)</f>
        <v>618.60576</v>
      </c>
    </row>
    <row r="105">
      <c r="A105" s="5" t="str">
        <f t="shared" si="1"/>
        <v>CON_01f_m67_003</v>
      </c>
      <c r="B105" s="5" t="str">
        <f t="shared" si="2"/>
        <v>CON</v>
      </c>
      <c r="C105" s="1" t="s">
        <v>188</v>
      </c>
      <c r="D105" s="1">
        <v>28.0</v>
      </c>
      <c r="E105" s="1">
        <v>7899.93578571</v>
      </c>
      <c r="F105" s="1">
        <v>0.572197258638</v>
      </c>
      <c r="G105" s="8">
        <f>IFERROR(__xludf.DUMMYFUNCTION("FILTER(WholeNMJData!D:D,WholeNMJData!$A:$A=$A105)"),618.60576)</f>
        <v>618.60576</v>
      </c>
      <c r="H105" s="8">
        <f t="shared" si="3"/>
        <v>12.77055</v>
      </c>
      <c r="I105" s="8">
        <f>IFERROR(__xludf.DUMMYFUNCTION("FILTER(WholeNMJData!D:D,WholeNMJData!$A:$A=$A105)"),618.60576)</f>
        <v>618.60576</v>
      </c>
    </row>
    <row r="106">
      <c r="A106" s="5" t="str">
        <f t="shared" si="1"/>
        <v>CON_01f_m67_003</v>
      </c>
      <c r="B106" s="5" t="str">
        <f t="shared" si="2"/>
        <v>CON</v>
      </c>
      <c r="C106" s="1" t="s">
        <v>189</v>
      </c>
      <c r="D106" s="1">
        <v>32.0</v>
      </c>
      <c r="E106" s="1">
        <v>9786.9228875</v>
      </c>
      <c r="F106" s="1">
        <v>0.341182150752</v>
      </c>
      <c r="G106" s="8">
        <f>IFERROR(__xludf.DUMMYFUNCTION("FILTER(WholeNMJData!D:D,WholeNMJData!$A:$A=$A106)"),618.60576)</f>
        <v>618.60576</v>
      </c>
      <c r="H106" s="8">
        <f t="shared" si="3"/>
        <v>15.82093721</v>
      </c>
      <c r="I106" s="8">
        <f>IFERROR(__xludf.DUMMYFUNCTION("FILTER(WholeNMJData!D:D,WholeNMJData!$A:$A=$A106)"),618.60576)</f>
        <v>618.60576</v>
      </c>
    </row>
    <row r="107">
      <c r="A107" s="5" t="str">
        <f t="shared" si="1"/>
        <v>CON_01f_m67_003</v>
      </c>
      <c r="B107" s="5" t="str">
        <f t="shared" si="2"/>
        <v>CON</v>
      </c>
      <c r="C107" s="1" t="s">
        <v>190</v>
      </c>
      <c r="D107" s="1">
        <v>28.0</v>
      </c>
      <c r="E107" s="1">
        <v>16321.1315714</v>
      </c>
      <c r="F107" s="1">
        <v>0.886585561588</v>
      </c>
      <c r="G107" s="8">
        <f>IFERROR(__xludf.DUMMYFUNCTION("FILTER(WholeNMJData!D:D,WholeNMJData!$A:$A=$A107)"),618.60576)</f>
        <v>618.60576</v>
      </c>
      <c r="H107" s="8">
        <f t="shared" si="3"/>
        <v>26.38373683</v>
      </c>
      <c r="I107" s="8">
        <f>IFERROR(__xludf.DUMMYFUNCTION("FILTER(WholeNMJData!D:D,WholeNMJData!$A:$A=$A107)"),618.60576)</f>
        <v>618.60576</v>
      </c>
    </row>
    <row r="108">
      <c r="A108" s="5" t="str">
        <f t="shared" si="1"/>
        <v>CON_01f_m67_003</v>
      </c>
      <c r="B108" s="5" t="str">
        <f t="shared" si="2"/>
        <v>CON</v>
      </c>
      <c r="C108" s="1" t="s">
        <v>191</v>
      </c>
      <c r="D108" s="1">
        <v>24.0</v>
      </c>
      <c r="E108" s="1">
        <v>6938.1988</v>
      </c>
      <c r="F108" s="1">
        <v>0.490536131654</v>
      </c>
      <c r="G108" s="8">
        <f>IFERROR(__xludf.DUMMYFUNCTION("FILTER(WholeNMJData!D:D,WholeNMJData!$A:$A=$A108)"),618.60576)</f>
        <v>618.60576</v>
      </c>
      <c r="H108" s="8">
        <f t="shared" si="3"/>
        <v>11.21586517</v>
      </c>
      <c r="I108" s="8">
        <f>IFERROR(__xludf.DUMMYFUNCTION("FILTER(WholeNMJData!D:D,WholeNMJData!$A:$A=$A108)"),618.60576)</f>
        <v>618.60576</v>
      </c>
    </row>
    <row r="109">
      <c r="A109" s="5" t="str">
        <f t="shared" si="1"/>
        <v>CON_01f_m67_003</v>
      </c>
      <c r="B109" s="5" t="str">
        <f t="shared" si="2"/>
        <v>CON</v>
      </c>
      <c r="C109" s="1" t="s">
        <v>192</v>
      </c>
      <c r="D109" s="1">
        <v>20.0</v>
      </c>
      <c r="E109" s="1">
        <v>7745.40716</v>
      </c>
      <c r="F109" s="1">
        <v>0.630516446601</v>
      </c>
      <c r="G109" s="8">
        <f>IFERROR(__xludf.DUMMYFUNCTION("FILTER(WholeNMJData!D:D,WholeNMJData!$A:$A=$A109)"),618.60576)</f>
        <v>618.60576</v>
      </c>
      <c r="H109" s="8">
        <f t="shared" si="3"/>
        <v>12.52074853</v>
      </c>
      <c r="I109" s="8">
        <f>IFERROR(__xludf.DUMMYFUNCTION("FILTER(WholeNMJData!D:D,WholeNMJData!$A:$A=$A109)"),618.60576)</f>
        <v>618.60576</v>
      </c>
    </row>
    <row r="110">
      <c r="A110" s="5" t="str">
        <f t="shared" si="1"/>
        <v>CON_01f_m67_003</v>
      </c>
      <c r="B110" s="5" t="str">
        <f t="shared" si="2"/>
        <v>CON</v>
      </c>
      <c r="C110" s="1" t="s">
        <v>193</v>
      </c>
      <c r="D110" s="1">
        <v>48.0</v>
      </c>
      <c r="E110" s="1">
        <v>10655.223225</v>
      </c>
      <c r="F110" s="1">
        <v>0.799006273282</v>
      </c>
      <c r="G110" s="8">
        <f>IFERROR(__xludf.DUMMYFUNCTION("FILTER(WholeNMJData!D:D,WholeNMJData!$A:$A=$A110)"),618.60576)</f>
        <v>618.60576</v>
      </c>
      <c r="H110" s="8">
        <f t="shared" si="3"/>
        <v>17.2245781</v>
      </c>
      <c r="I110" s="8">
        <f>IFERROR(__xludf.DUMMYFUNCTION("FILTER(WholeNMJData!D:D,WholeNMJData!$A:$A=$A110)"),618.60576)</f>
        <v>618.60576</v>
      </c>
    </row>
    <row r="111">
      <c r="A111" s="5" t="str">
        <f t="shared" si="1"/>
        <v>CON_01f_m67_003</v>
      </c>
      <c r="B111" s="5" t="str">
        <f t="shared" si="2"/>
        <v>CON</v>
      </c>
      <c r="C111" s="1" t="s">
        <v>194</v>
      </c>
      <c r="D111" s="1">
        <v>16.0</v>
      </c>
      <c r="E111" s="1">
        <v>6219.2286</v>
      </c>
      <c r="F111" s="1">
        <v>0.194057475231</v>
      </c>
      <c r="G111" s="8">
        <f>IFERROR(__xludf.DUMMYFUNCTION("FILTER(WholeNMJData!D:D,WholeNMJData!$A:$A=$A111)"),618.60576)</f>
        <v>618.60576</v>
      </c>
      <c r="H111" s="8">
        <f t="shared" si="3"/>
        <v>10.0536222</v>
      </c>
      <c r="I111" s="8">
        <f>IFERROR(__xludf.DUMMYFUNCTION("FILTER(WholeNMJData!D:D,WholeNMJData!$A:$A=$A111)"),618.60576)</f>
        <v>618.60576</v>
      </c>
    </row>
    <row r="112">
      <c r="A112" s="5" t="str">
        <f t="shared" si="1"/>
        <v>CON_01f_m67_003</v>
      </c>
      <c r="B112" s="5" t="str">
        <f t="shared" si="2"/>
        <v>CON</v>
      </c>
      <c r="C112" s="1" t="s">
        <v>195</v>
      </c>
      <c r="D112" s="1">
        <v>28.0</v>
      </c>
      <c r="E112" s="1">
        <v>9555.43902857</v>
      </c>
      <c r="F112" s="1">
        <v>0.833402732851</v>
      </c>
      <c r="G112" s="8">
        <f>IFERROR(__xludf.DUMMYFUNCTION("FILTER(WholeNMJData!D:D,WholeNMJData!$A:$A=$A112)"),618.60576)</f>
        <v>618.60576</v>
      </c>
      <c r="H112" s="8">
        <f t="shared" si="3"/>
        <v>15.44673465</v>
      </c>
      <c r="I112" s="8">
        <f>IFERROR(__xludf.DUMMYFUNCTION("FILTER(WholeNMJData!D:D,WholeNMJData!$A:$A=$A112)"),618.60576)</f>
        <v>618.60576</v>
      </c>
    </row>
    <row r="113">
      <c r="A113" s="5" t="str">
        <f t="shared" si="1"/>
        <v>CON_01f_m67_003</v>
      </c>
      <c r="B113" s="5" t="str">
        <f t="shared" si="2"/>
        <v>CON</v>
      </c>
      <c r="C113" s="1" t="s">
        <v>196</v>
      </c>
      <c r="D113" s="1">
        <v>32.0</v>
      </c>
      <c r="E113" s="1">
        <v>8212.997275</v>
      </c>
      <c r="F113" s="1">
        <v>0.664987423851</v>
      </c>
      <c r="G113" s="8">
        <f>IFERROR(__xludf.DUMMYFUNCTION("FILTER(WholeNMJData!D:D,WholeNMJData!$A:$A=$A113)"),618.60576)</f>
        <v>618.60576</v>
      </c>
      <c r="H113" s="8">
        <f t="shared" si="3"/>
        <v>13.27662593</v>
      </c>
      <c r="I113" s="8">
        <f>IFERROR(__xludf.DUMMYFUNCTION("FILTER(WholeNMJData!D:D,WholeNMJData!$A:$A=$A113)"),618.60576)</f>
        <v>618.60576</v>
      </c>
    </row>
    <row r="114">
      <c r="A114" s="5" t="str">
        <f t="shared" si="1"/>
        <v>CON_01f_m67_003</v>
      </c>
      <c r="B114" s="5" t="str">
        <f t="shared" si="2"/>
        <v>CON</v>
      </c>
      <c r="C114" s="1" t="s">
        <v>197</v>
      </c>
      <c r="D114" s="1">
        <v>28.0</v>
      </c>
      <c r="E114" s="1">
        <v>8578.29848571</v>
      </c>
      <c r="F114" s="1">
        <v>0.525022043416</v>
      </c>
      <c r="G114" s="8">
        <f>IFERROR(__xludf.DUMMYFUNCTION("FILTER(WholeNMJData!D:D,WholeNMJData!$A:$A=$A114)"),618.60576)</f>
        <v>618.60576</v>
      </c>
      <c r="H114" s="8">
        <f t="shared" si="3"/>
        <v>13.86714939</v>
      </c>
      <c r="I114" s="8">
        <f>IFERROR(__xludf.DUMMYFUNCTION("FILTER(WholeNMJData!D:D,WholeNMJData!$A:$A=$A114)"),618.60576)</f>
        <v>618.60576</v>
      </c>
    </row>
    <row r="115">
      <c r="A115" s="5" t="str">
        <f t="shared" si="1"/>
        <v>CON_01f_m67_003</v>
      </c>
      <c r="B115" s="5" t="str">
        <f t="shared" si="2"/>
        <v>CON</v>
      </c>
      <c r="C115" s="1" t="s">
        <v>198</v>
      </c>
      <c r="D115" s="1">
        <v>100.0</v>
      </c>
      <c r="E115" s="1">
        <v>10163.493352</v>
      </c>
      <c r="F115" s="1">
        <v>1.3961550924</v>
      </c>
      <c r="G115" s="8">
        <f>IFERROR(__xludf.DUMMYFUNCTION("FILTER(WholeNMJData!D:D,WholeNMJData!$A:$A=$A115)"),618.60576)</f>
        <v>618.60576</v>
      </c>
      <c r="H115" s="8">
        <f t="shared" si="3"/>
        <v>16.42967785</v>
      </c>
      <c r="I115" s="8">
        <f>IFERROR(__xludf.DUMMYFUNCTION("FILTER(WholeNMJData!D:D,WholeNMJData!$A:$A=$A115)"),618.60576)</f>
        <v>618.60576</v>
      </c>
    </row>
    <row r="116">
      <c r="A116" s="5" t="str">
        <f t="shared" si="1"/>
        <v>CON_01f_m67_003</v>
      </c>
      <c r="B116" s="5" t="str">
        <f t="shared" si="2"/>
        <v>CON</v>
      </c>
      <c r="C116" s="1" t="s">
        <v>199</v>
      </c>
      <c r="D116" s="1">
        <v>20.0</v>
      </c>
      <c r="E116" s="1">
        <v>7497.20954</v>
      </c>
      <c r="F116" s="1">
        <v>0.218060038375</v>
      </c>
      <c r="G116" s="8">
        <f>IFERROR(__xludf.DUMMYFUNCTION("FILTER(WholeNMJData!D:D,WholeNMJData!$A:$A=$A116)"),618.60576)</f>
        <v>618.60576</v>
      </c>
      <c r="H116" s="8">
        <f t="shared" si="3"/>
        <v>12.11952753</v>
      </c>
      <c r="I116" s="8">
        <f>IFERROR(__xludf.DUMMYFUNCTION("FILTER(WholeNMJData!D:D,WholeNMJData!$A:$A=$A116)"),618.60576)</f>
        <v>618.60576</v>
      </c>
    </row>
    <row r="117">
      <c r="A117" s="5" t="str">
        <f t="shared" si="1"/>
        <v>CON_01f_m67_003</v>
      </c>
      <c r="B117" s="5" t="str">
        <f t="shared" si="2"/>
        <v>CON</v>
      </c>
      <c r="C117" s="1" t="s">
        <v>200</v>
      </c>
      <c r="D117" s="1">
        <v>28.0</v>
      </c>
      <c r="E117" s="1">
        <v>10039.6885429</v>
      </c>
      <c r="F117" s="1">
        <v>0.793462174249</v>
      </c>
      <c r="G117" s="8">
        <f>IFERROR(__xludf.DUMMYFUNCTION("FILTER(WholeNMJData!D:D,WholeNMJData!$A:$A=$A117)"),618.60576)</f>
        <v>618.60576</v>
      </c>
      <c r="H117" s="8">
        <f t="shared" si="3"/>
        <v>16.22954261</v>
      </c>
      <c r="I117" s="8">
        <f>IFERROR(__xludf.DUMMYFUNCTION("FILTER(WholeNMJData!D:D,WholeNMJData!$A:$A=$A117)"),618.60576)</f>
        <v>618.60576</v>
      </c>
    </row>
    <row r="118">
      <c r="A118" s="5" t="str">
        <f t="shared" si="1"/>
        <v>CON_01f_m67_003</v>
      </c>
      <c r="B118" s="5" t="str">
        <f t="shared" si="2"/>
        <v>CON</v>
      </c>
      <c r="C118" s="1" t="s">
        <v>201</v>
      </c>
      <c r="D118" s="1">
        <v>24.0</v>
      </c>
      <c r="E118" s="1">
        <v>7399.51475</v>
      </c>
      <c r="F118" s="1">
        <v>0.676785082427</v>
      </c>
      <c r="G118" s="8">
        <f>IFERROR(__xludf.DUMMYFUNCTION("FILTER(WholeNMJData!D:D,WholeNMJData!$A:$A=$A118)"),618.60576)</f>
        <v>618.60576</v>
      </c>
      <c r="H118" s="8">
        <f t="shared" si="3"/>
        <v>11.96160015</v>
      </c>
      <c r="I118" s="8">
        <f>IFERROR(__xludf.DUMMYFUNCTION("FILTER(WholeNMJData!D:D,WholeNMJData!$A:$A=$A118)"),618.60576)</f>
        <v>618.60576</v>
      </c>
    </row>
    <row r="119">
      <c r="A119" s="5" t="str">
        <f t="shared" si="1"/>
        <v>CON_01f_m67_003</v>
      </c>
      <c r="B119" s="5" t="str">
        <f t="shared" si="2"/>
        <v>CON</v>
      </c>
      <c r="C119" s="1" t="s">
        <v>202</v>
      </c>
      <c r="D119" s="1">
        <v>56.0</v>
      </c>
      <c r="E119" s="1">
        <v>10288.1418357</v>
      </c>
      <c r="F119" s="1">
        <v>0.869699401785</v>
      </c>
      <c r="G119" s="8">
        <f>IFERROR(__xludf.DUMMYFUNCTION("FILTER(WholeNMJData!D:D,WholeNMJData!$A:$A=$A119)"),618.60576)</f>
        <v>618.60576</v>
      </c>
      <c r="H119" s="8">
        <f t="shared" si="3"/>
        <v>16.63117692</v>
      </c>
      <c r="I119" s="8">
        <f>IFERROR(__xludf.DUMMYFUNCTION("FILTER(WholeNMJData!D:D,WholeNMJData!$A:$A=$A119)"),618.60576)</f>
        <v>618.60576</v>
      </c>
    </row>
    <row r="120">
      <c r="A120" s="5" t="str">
        <f t="shared" si="1"/>
        <v>CON_01f_m67_003</v>
      </c>
      <c r="B120" s="5" t="str">
        <f t="shared" si="2"/>
        <v>CON</v>
      </c>
      <c r="C120" s="1" t="s">
        <v>203</v>
      </c>
      <c r="D120" s="1">
        <v>52.0</v>
      </c>
      <c r="E120" s="1">
        <v>10244.2460769</v>
      </c>
      <c r="F120" s="1">
        <v>0.6135025704</v>
      </c>
      <c r="G120" s="8">
        <f>IFERROR(__xludf.DUMMYFUNCTION("FILTER(WholeNMJData!D:D,WholeNMJData!$A:$A=$A120)"),618.60576)</f>
        <v>618.60576</v>
      </c>
      <c r="H120" s="8">
        <f t="shared" si="3"/>
        <v>16.56021773</v>
      </c>
      <c r="I120" s="8">
        <f>IFERROR(__xludf.DUMMYFUNCTION("FILTER(WholeNMJData!D:D,WholeNMJData!$A:$A=$A120)"),618.60576)</f>
        <v>618.60576</v>
      </c>
    </row>
    <row r="121">
      <c r="A121" s="5" t="str">
        <f t="shared" si="1"/>
        <v>CON_01f_m67_003</v>
      </c>
      <c r="B121" s="5" t="str">
        <f t="shared" si="2"/>
        <v>CON</v>
      </c>
      <c r="C121" s="1" t="s">
        <v>204</v>
      </c>
      <c r="D121" s="1">
        <v>16.0</v>
      </c>
      <c r="E121" s="1">
        <v>8146.507125</v>
      </c>
      <c r="F121" s="1">
        <v>0.309429865011</v>
      </c>
      <c r="G121" s="8">
        <f>IFERROR(__xludf.DUMMYFUNCTION("FILTER(WholeNMJData!D:D,WholeNMJData!$A:$A=$A121)"),618.60576)</f>
        <v>618.60576</v>
      </c>
      <c r="H121" s="8">
        <f t="shared" si="3"/>
        <v>13.16914205</v>
      </c>
      <c r="I121" s="8">
        <f>IFERROR(__xludf.DUMMYFUNCTION("FILTER(WholeNMJData!D:D,WholeNMJData!$A:$A=$A121)"),618.60576)</f>
        <v>618.60576</v>
      </c>
    </row>
    <row r="122">
      <c r="A122" s="5" t="str">
        <f t="shared" si="1"/>
        <v>CON_01f_m67_003</v>
      </c>
      <c r="B122" s="5" t="str">
        <f t="shared" si="2"/>
        <v>CON</v>
      </c>
      <c r="C122" s="1" t="s">
        <v>205</v>
      </c>
      <c r="D122" s="1">
        <v>56.0</v>
      </c>
      <c r="E122" s="1">
        <v>7937.59994286</v>
      </c>
      <c r="F122" s="1">
        <v>0.789370167948</v>
      </c>
      <c r="G122" s="8">
        <f>IFERROR(__xludf.DUMMYFUNCTION("FILTER(WholeNMJData!D:D,WholeNMJData!$A:$A=$A122)"),618.60576)</f>
        <v>618.60576</v>
      </c>
      <c r="H122" s="8">
        <f t="shared" si="3"/>
        <v>12.83143555</v>
      </c>
      <c r="I122" s="8">
        <f>IFERROR(__xludf.DUMMYFUNCTION("FILTER(WholeNMJData!D:D,WholeNMJData!$A:$A=$A122)"),618.60576)</f>
        <v>618.60576</v>
      </c>
    </row>
    <row r="123">
      <c r="A123" s="5" t="str">
        <f t="shared" si="1"/>
        <v>CON_01f_m67_003</v>
      </c>
      <c r="B123" s="5" t="str">
        <f t="shared" si="2"/>
        <v>CON</v>
      </c>
      <c r="C123" s="1" t="s">
        <v>206</v>
      </c>
      <c r="D123" s="1">
        <v>36.0</v>
      </c>
      <c r="E123" s="1">
        <v>8938.66241111</v>
      </c>
      <c r="F123" s="1">
        <v>0.63410577996</v>
      </c>
      <c r="G123" s="8">
        <f>IFERROR(__xludf.DUMMYFUNCTION("FILTER(WholeNMJData!D:D,WholeNMJData!$A:$A=$A123)"),618.60576)</f>
        <v>618.60576</v>
      </c>
      <c r="H123" s="8">
        <f t="shared" si="3"/>
        <v>14.44969153</v>
      </c>
      <c r="I123" s="8">
        <f>IFERROR(__xludf.DUMMYFUNCTION("FILTER(WholeNMJData!D:D,WholeNMJData!$A:$A=$A123)"),618.60576)</f>
        <v>618.60576</v>
      </c>
    </row>
    <row r="124">
      <c r="A124" s="5" t="str">
        <f t="shared" si="1"/>
        <v>CON_01f_m67_003</v>
      </c>
      <c r="B124" s="5" t="str">
        <f t="shared" si="2"/>
        <v>CON</v>
      </c>
      <c r="C124" s="1" t="s">
        <v>207</v>
      </c>
      <c r="D124" s="1">
        <v>16.0</v>
      </c>
      <c r="E124" s="1">
        <v>8664.88625</v>
      </c>
      <c r="F124" s="1">
        <v>0.555250220394</v>
      </c>
      <c r="G124" s="8">
        <f>IFERROR(__xludf.DUMMYFUNCTION("FILTER(WholeNMJData!D:D,WholeNMJData!$A:$A=$A124)"),618.60576)</f>
        <v>618.60576</v>
      </c>
      <c r="H124" s="8">
        <f t="shared" si="3"/>
        <v>14.00712184</v>
      </c>
      <c r="I124" s="8">
        <f>IFERROR(__xludf.DUMMYFUNCTION("FILTER(WholeNMJData!D:D,WholeNMJData!$A:$A=$A124)"),618.60576)</f>
        <v>618.60576</v>
      </c>
    </row>
    <row r="125">
      <c r="A125" s="5" t="str">
        <f t="shared" si="1"/>
        <v>CON_01f_m67_003</v>
      </c>
      <c r="B125" s="5" t="str">
        <f t="shared" si="2"/>
        <v>CON</v>
      </c>
      <c r="C125" s="1" t="s">
        <v>208</v>
      </c>
      <c r="D125" s="1">
        <v>24.0</v>
      </c>
      <c r="E125" s="1">
        <v>7794.77488333</v>
      </c>
      <c r="F125" s="1">
        <v>0.404936659139</v>
      </c>
      <c r="G125" s="8">
        <f>IFERROR(__xludf.DUMMYFUNCTION("FILTER(WholeNMJData!D:D,WholeNMJData!$A:$A=$A125)"),618.60576)</f>
        <v>618.60576</v>
      </c>
      <c r="H125" s="8">
        <f t="shared" si="3"/>
        <v>12.60055335</v>
      </c>
      <c r="I125" s="8">
        <f>IFERROR(__xludf.DUMMYFUNCTION("FILTER(WholeNMJData!D:D,WholeNMJData!$A:$A=$A125)"),618.60576)</f>
        <v>618.60576</v>
      </c>
    </row>
    <row r="126">
      <c r="A126" s="5" t="str">
        <f t="shared" si="1"/>
        <v>CON_01f_m67_003</v>
      </c>
      <c r="B126" s="5" t="str">
        <f t="shared" si="2"/>
        <v>CON</v>
      </c>
      <c r="C126" s="1" t="s">
        <v>209</v>
      </c>
      <c r="D126" s="1">
        <v>68.0</v>
      </c>
      <c r="E126" s="1">
        <v>10318.8646647</v>
      </c>
      <c r="F126" s="1">
        <v>0.783199747511</v>
      </c>
      <c r="G126" s="8">
        <f>IFERROR(__xludf.DUMMYFUNCTION("FILTER(WholeNMJData!D:D,WholeNMJData!$A:$A=$A126)"),618.60576)</f>
        <v>618.60576</v>
      </c>
      <c r="H126" s="8">
        <f t="shared" si="3"/>
        <v>16.68084155</v>
      </c>
      <c r="I126" s="8">
        <f>IFERROR(__xludf.DUMMYFUNCTION("FILTER(WholeNMJData!D:D,WholeNMJData!$A:$A=$A126)"),618.60576)</f>
        <v>618.60576</v>
      </c>
    </row>
    <row r="127">
      <c r="A127" s="5" t="str">
        <f t="shared" si="1"/>
        <v>CON_01f_m67_003</v>
      </c>
      <c r="B127" s="5" t="str">
        <f t="shared" si="2"/>
        <v>CON</v>
      </c>
      <c r="C127" s="1" t="s">
        <v>210</v>
      </c>
      <c r="D127" s="1">
        <v>16.0</v>
      </c>
      <c r="E127" s="1">
        <v>8283.16405</v>
      </c>
      <c r="F127" s="1">
        <v>0.252771004819</v>
      </c>
      <c r="G127" s="8">
        <f>IFERROR(__xludf.DUMMYFUNCTION("FILTER(WholeNMJData!D:D,WholeNMJData!$A:$A=$A127)"),618.60576)</f>
        <v>618.60576</v>
      </c>
      <c r="H127" s="8">
        <f t="shared" si="3"/>
        <v>13.39005322</v>
      </c>
      <c r="I127" s="8">
        <f>IFERROR(__xludf.DUMMYFUNCTION("FILTER(WholeNMJData!D:D,WholeNMJData!$A:$A=$A127)"),618.60576)</f>
        <v>618.60576</v>
      </c>
    </row>
    <row r="128">
      <c r="A128" s="5" t="str">
        <f t="shared" si="1"/>
        <v>CON_01f_m67_003</v>
      </c>
      <c r="B128" s="5" t="str">
        <f t="shared" si="2"/>
        <v>CON</v>
      </c>
      <c r="C128" s="1" t="s">
        <v>211</v>
      </c>
      <c r="D128" s="1">
        <v>20.0</v>
      </c>
      <c r="E128" s="1">
        <v>7196.53588</v>
      </c>
      <c r="F128" s="1">
        <v>0.631493898701</v>
      </c>
      <c r="G128" s="8">
        <f>IFERROR(__xludf.DUMMYFUNCTION("FILTER(WholeNMJData!D:D,WholeNMJData!$A:$A=$A128)"),618.60576)</f>
        <v>618.60576</v>
      </c>
      <c r="H128" s="8">
        <f t="shared" si="3"/>
        <v>11.633477</v>
      </c>
      <c r="I128" s="8">
        <f>IFERROR(__xludf.DUMMYFUNCTION("FILTER(WholeNMJData!D:D,WholeNMJData!$A:$A=$A128)"),618.60576)</f>
        <v>618.60576</v>
      </c>
    </row>
    <row r="129">
      <c r="A129" s="5" t="str">
        <f t="shared" si="1"/>
        <v>CON_01f_m67_003</v>
      </c>
      <c r="B129" s="5" t="str">
        <f t="shared" si="2"/>
        <v>CON</v>
      </c>
      <c r="C129" s="1" t="s">
        <v>212</v>
      </c>
      <c r="D129" s="1">
        <v>20.0</v>
      </c>
      <c r="E129" s="1">
        <v>7778.10416</v>
      </c>
      <c r="F129" s="1">
        <v>0.237616913065</v>
      </c>
      <c r="G129" s="8">
        <f>IFERROR(__xludf.DUMMYFUNCTION("FILTER(WholeNMJData!D:D,WholeNMJData!$A:$A=$A129)"),618.60576)</f>
        <v>618.60576</v>
      </c>
      <c r="H129" s="8">
        <f t="shared" si="3"/>
        <v>12.57360449</v>
      </c>
      <c r="I129" s="8">
        <f>IFERROR(__xludf.DUMMYFUNCTION("FILTER(WholeNMJData!D:D,WholeNMJData!$A:$A=$A129)"),618.60576)</f>
        <v>618.60576</v>
      </c>
    </row>
    <row r="130">
      <c r="A130" s="5" t="str">
        <f t="shared" si="1"/>
        <v>CON_01f_m67_003</v>
      </c>
      <c r="B130" s="5" t="str">
        <f t="shared" si="2"/>
        <v>CON</v>
      </c>
      <c r="C130" s="1" t="s">
        <v>213</v>
      </c>
      <c r="D130" s="1">
        <v>28.0</v>
      </c>
      <c r="E130" s="1">
        <v>8521.84007143</v>
      </c>
      <c r="F130" s="1">
        <v>0.538848718295</v>
      </c>
      <c r="G130" s="8">
        <f>IFERROR(__xludf.DUMMYFUNCTION("FILTER(WholeNMJData!D:D,WholeNMJData!$A:$A=$A130)"),618.60576)</f>
        <v>618.60576</v>
      </c>
      <c r="H130" s="8">
        <f t="shared" si="3"/>
        <v>13.77588219</v>
      </c>
      <c r="I130" s="8">
        <f>IFERROR(__xludf.DUMMYFUNCTION("FILTER(WholeNMJData!D:D,WholeNMJData!$A:$A=$A130)"),618.60576)</f>
        <v>618.60576</v>
      </c>
    </row>
    <row r="131">
      <c r="A131" s="5" t="str">
        <f t="shared" si="1"/>
        <v>CON_01f_m67_003</v>
      </c>
      <c r="B131" s="5" t="str">
        <f t="shared" si="2"/>
        <v>CON</v>
      </c>
      <c r="C131" s="1" t="s">
        <v>214</v>
      </c>
      <c r="D131" s="1">
        <v>56.0</v>
      </c>
      <c r="E131" s="1">
        <v>10290.1119857</v>
      </c>
      <c r="F131" s="1">
        <v>0.85772682671</v>
      </c>
      <c r="G131" s="8">
        <f>IFERROR(__xludf.DUMMYFUNCTION("FILTER(WholeNMJData!D:D,WholeNMJData!$A:$A=$A131)"),618.60576)</f>
        <v>618.60576</v>
      </c>
      <c r="H131" s="8">
        <f t="shared" si="3"/>
        <v>16.63436174</v>
      </c>
      <c r="I131" s="8">
        <f>IFERROR(__xludf.DUMMYFUNCTION("FILTER(WholeNMJData!D:D,WholeNMJData!$A:$A=$A131)"),618.60576)</f>
        <v>618.60576</v>
      </c>
    </row>
    <row r="132">
      <c r="A132" s="5" t="str">
        <f t="shared" si="1"/>
        <v>CON_01f_m67_003</v>
      </c>
      <c r="B132" s="5" t="str">
        <f t="shared" si="2"/>
        <v>CON</v>
      </c>
      <c r="C132" s="1" t="s">
        <v>215</v>
      </c>
      <c r="D132" s="1">
        <v>16.0</v>
      </c>
      <c r="E132" s="1">
        <v>5776.452475</v>
      </c>
      <c r="F132" s="1">
        <v>0.337529237614</v>
      </c>
      <c r="G132" s="8">
        <f>IFERROR(__xludf.DUMMYFUNCTION("FILTER(WholeNMJData!D:D,WholeNMJData!$A:$A=$A132)"),618.60576)</f>
        <v>618.60576</v>
      </c>
      <c r="H132" s="8">
        <f t="shared" si="3"/>
        <v>9.337857564</v>
      </c>
      <c r="I132" s="8">
        <f>IFERROR(__xludf.DUMMYFUNCTION("FILTER(WholeNMJData!D:D,WholeNMJData!$A:$A=$A132)"),618.60576)</f>
        <v>618.60576</v>
      </c>
    </row>
    <row r="133">
      <c r="A133" s="5" t="str">
        <f t="shared" si="1"/>
        <v>CON_01f_m67_003</v>
      </c>
      <c r="B133" s="5" t="str">
        <f t="shared" si="2"/>
        <v>CON</v>
      </c>
      <c r="C133" s="1" t="s">
        <v>216</v>
      </c>
      <c r="D133" s="1">
        <v>32.0</v>
      </c>
      <c r="E133" s="1">
        <v>8610.9716375</v>
      </c>
      <c r="F133" s="1">
        <v>0.583972890829</v>
      </c>
      <c r="G133" s="8">
        <f>IFERROR(__xludf.DUMMYFUNCTION("FILTER(WholeNMJData!D:D,WholeNMJData!$A:$A=$A133)"),618.60576)</f>
        <v>618.60576</v>
      </c>
      <c r="H133" s="8">
        <f t="shared" si="3"/>
        <v>13.91996679</v>
      </c>
      <c r="I133" s="8">
        <f>IFERROR(__xludf.DUMMYFUNCTION("FILTER(WholeNMJData!D:D,WholeNMJData!$A:$A=$A133)"),618.60576)</f>
        <v>618.60576</v>
      </c>
    </row>
    <row r="134">
      <c r="A134" s="5" t="str">
        <f t="shared" si="1"/>
        <v>CON_01f_m67_003</v>
      </c>
      <c r="B134" s="5" t="str">
        <f t="shared" si="2"/>
        <v>CON</v>
      </c>
      <c r="C134" s="1" t="s">
        <v>217</v>
      </c>
      <c r="D134" s="1">
        <v>36.0</v>
      </c>
      <c r="E134" s="1">
        <v>9875.90316667</v>
      </c>
      <c r="F134" s="1">
        <v>0.667098329015</v>
      </c>
      <c r="G134" s="8">
        <f>IFERROR(__xludf.DUMMYFUNCTION("FILTER(WholeNMJData!D:D,WholeNMJData!$A:$A=$A134)"),618.60576)</f>
        <v>618.60576</v>
      </c>
      <c r="H134" s="8">
        <f t="shared" si="3"/>
        <v>15.96477725</v>
      </c>
      <c r="I134" s="8">
        <f>IFERROR(__xludf.DUMMYFUNCTION("FILTER(WholeNMJData!D:D,WholeNMJData!$A:$A=$A134)"),618.60576)</f>
        <v>618.60576</v>
      </c>
    </row>
    <row r="135">
      <c r="A135" s="5" t="str">
        <f t="shared" si="1"/>
        <v>CON_01f_m67_003</v>
      </c>
      <c r="B135" s="5" t="str">
        <f t="shared" si="2"/>
        <v>CON</v>
      </c>
      <c r="C135" s="1" t="s">
        <v>218</v>
      </c>
      <c r="D135" s="1">
        <v>28.0</v>
      </c>
      <c r="E135" s="1">
        <v>14694.3959</v>
      </c>
      <c r="F135" s="1">
        <v>0.852039817438</v>
      </c>
      <c r="G135" s="8">
        <f>IFERROR(__xludf.DUMMYFUNCTION("FILTER(WholeNMJData!D:D,WholeNMJData!$A:$A=$A135)"),618.60576)</f>
        <v>618.60576</v>
      </c>
      <c r="H135" s="8">
        <f t="shared" si="3"/>
        <v>23.75405606</v>
      </c>
      <c r="I135" s="8">
        <f>IFERROR(__xludf.DUMMYFUNCTION("FILTER(WholeNMJData!D:D,WholeNMJData!$A:$A=$A135)"),618.60576)</f>
        <v>618.60576</v>
      </c>
    </row>
    <row r="136">
      <c r="A136" s="5" t="str">
        <f t="shared" si="1"/>
        <v>CON_01f_m67_003</v>
      </c>
      <c r="B136" s="5" t="str">
        <f t="shared" si="2"/>
        <v>CON</v>
      </c>
      <c r="C136" s="1" t="s">
        <v>219</v>
      </c>
      <c r="D136" s="1">
        <v>16.0</v>
      </c>
      <c r="E136" s="1">
        <v>8033.875975</v>
      </c>
      <c r="F136" s="1">
        <v>0.28542249185</v>
      </c>
      <c r="G136" s="8">
        <f>IFERROR(__xludf.DUMMYFUNCTION("FILTER(WholeNMJData!D:D,WholeNMJData!$A:$A=$A136)"),618.60576)</f>
        <v>618.60576</v>
      </c>
      <c r="H136" s="8">
        <f t="shared" si="3"/>
        <v>12.98706946</v>
      </c>
      <c r="I136" s="8">
        <f>IFERROR(__xludf.DUMMYFUNCTION("FILTER(WholeNMJData!D:D,WholeNMJData!$A:$A=$A136)"),618.60576)</f>
        <v>618.60576</v>
      </c>
    </row>
    <row r="137">
      <c r="A137" s="5" t="str">
        <f t="shared" si="1"/>
        <v>CON_01f_m67_003</v>
      </c>
      <c r="B137" s="5" t="str">
        <f t="shared" si="2"/>
        <v>CON</v>
      </c>
      <c r="C137" s="1" t="s">
        <v>220</v>
      </c>
      <c r="D137" s="1">
        <v>96.0</v>
      </c>
      <c r="E137" s="1">
        <v>10365.268325</v>
      </c>
      <c r="F137" s="1">
        <v>0.857083253559</v>
      </c>
      <c r="G137" s="8">
        <f>IFERROR(__xludf.DUMMYFUNCTION("FILTER(WholeNMJData!D:D,WholeNMJData!$A:$A=$A137)"),618.60576)</f>
        <v>618.60576</v>
      </c>
      <c r="H137" s="8">
        <f t="shared" si="3"/>
        <v>16.75585485</v>
      </c>
      <c r="I137" s="8">
        <f>IFERROR(__xludf.DUMMYFUNCTION("FILTER(WholeNMJData!D:D,WholeNMJData!$A:$A=$A137)"),618.60576)</f>
        <v>618.60576</v>
      </c>
    </row>
    <row r="138">
      <c r="A138" s="5" t="str">
        <f t="shared" si="1"/>
        <v>CON_02f_m67_002</v>
      </c>
      <c r="B138" s="5" t="str">
        <f t="shared" si="2"/>
        <v>CON</v>
      </c>
      <c r="C138" s="1" t="s">
        <v>221</v>
      </c>
      <c r="D138" s="1">
        <v>284.0</v>
      </c>
      <c r="E138" s="1">
        <v>28764.6096606</v>
      </c>
      <c r="F138" s="1">
        <v>1.00167376648</v>
      </c>
      <c r="G138" s="8">
        <f>IFERROR(__xludf.DUMMYFUNCTION("FILTER(WholeNMJData!D:D,WholeNMJData!$A:$A=$A138)"),1412.07597)</f>
        <v>1412.07597</v>
      </c>
      <c r="H138" s="8">
        <f t="shared" si="3"/>
        <v>20.37044059</v>
      </c>
      <c r="I138" s="8">
        <f>IFERROR(__xludf.DUMMYFUNCTION("FILTER(WholeNMJData!D:D,WholeNMJData!$A:$A=$A138)"),1412.07597)</f>
        <v>1412.07597</v>
      </c>
    </row>
    <row r="139">
      <c r="A139" s="5" t="str">
        <f t="shared" si="1"/>
        <v>CON_02f_m67_002</v>
      </c>
      <c r="B139" s="5" t="str">
        <f t="shared" si="2"/>
        <v>CON</v>
      </c>
      <c r="C139" s="1" t="s">
        <v>222</v>
      </c>
      <c r="D139" s="1">
        <v>40.0</v>
      </c>
      <c r="E139" s="1">
        <v>22646.68966</v>
      </c>
      <c r="F139" s="1">
        <v>0.620698429264</v>
      </c>
      <c r="G139" s="8">
        <f>IFERROR(__xludf.DUMMYFUNCTION("FILTER(WholeNMJData!D:D,WholeNMJData!$A:$A=$A139)"),1412.07597)</f>
        <v>1412.07597</v>
      </c>
      <c r="H139" s="8">
        <f t="shared" si="3"/>
        <v>16.03786917</v>
      </c>
      <c r="I139" s="8">
        <f>IFERROR(__xludf.DUMMYFUNCTION("FILTER(WholeNMJData!D:D,WholeNMJData!$A:$A=$A139)"),1412.07597)</f>
        <v>1412.07597</v>
      </c>
    </row>
    <row r="140">
      <c r="A140" s="5" t="str">
        <f t="shared" si="1"/>
        <v>CON_02f_m67_002</v>
      </c>
      <c r="B140" s="5" t="str">
        <f t="shared" si="2"/>
        <v>CON</v>
      </c>
      <c r="C140" s="1" t="s">
        <v>223</v>
      </c>
      <c r="D140" s="1">
        <v>32.0</v>
      </c>
      <c r="E140" s="1">
        <v>14561.501875</v>
      </c>
      <c r="F140" s="1">
        <v>0.254380182195</v>
      </c>
      <c r="G140" s="8">
        <f>IFERROR(__xludf.DUMMYFUNCTION("FILTER(WholeNMJData!D:D,WholeNMJData!$A:$A=$A140)"),1412.07597)</f>
        <v>1412.07597</v>
      </c>
      <c r="H140" s="8">
        <f t="shared" si="3"/>
        <v>10.31212356</v>
      </c>
      <c r="I140" s="8">
        <f>IFERROR(__xludf.DUMMYFUNCTION("FILTER(WholeNMJData!D:D,WholeNMJData!$A:$A=$A140)"),1412.07597)</f>
        <v>1412.07597</v>
      </c>
    </row>
    <row r="141">
      <c r="A141" s="5" t="str">
        <f t="shared" si="1"/>
        <v>CON_02f_m67_002</v>
      </c>
      <c r="B141" s="5" t="str">
        <f t="shared" si="2"/>
        <v>CON</v>
      </c>
      <c r="C141" s="1" t="s">
        <v>224</v>
      </c>
      <c r="D141" s="1">
        <v>76.0</v>
      </c>
      <c r="E141" s="1">
        <v>22522.5125368</v>
      </c>
      <c r="F141" s="1">
        <v>0.794514234179</v>
      </c>
      <c r="G141" s="8">
        <f>IFERROR(__xludf.DUMMYFUNCTION("FILTER(WholeNMJData!D:D,WholeNMJData!$A:$A=$A141)"),1412.07597)</f>
        <v>1412.07597</v>
      </c>
      <c r="H141" s="8">
        <f t="shared" si="3"/>
        <v>15.94992976</v>
      </c>
      <c r="I141" s="8">
        <f>IFERROR(__xludf.DUMMYFUNCTION("FILTER(WholeNMJData!D:D,WholeNMJData!$A:$A=$A141)"),1412.07597)</f>
        <v>1412.07597</v>
      </c>
    </row>
    <row r="142">
      <c r="A142" s="5" t="str">
        <f t="shared" si="1"/>
        <v>CON_02f_m67_002</v>
      </c>
      <c r="B142" s="5" t="str">
        <f t="shared" si="2"/>
        <v>CON</v>
      </c>
      <c r="C142" s="1" t="s">
        <v>225</v>
      </c>
      <c r="D142" s="1">
        <v>52.0</v>
      </c>
      <c r="E142" s="1">
        <v>24128.4915231</v>
      </c>
      <c r="F142" s="1">
        <v>0.923149318253</v>
      </c>
      <c r="G142" s="8">
        <f>IFERROR(__xludf.DUMMYFUNCTION("FILTER(WholeNMJData!D:D,WholeNMJData!$A:$A=$A142)"),1412.07597)</f>
        <v>1412.07597</v>
      </c>
      <c r="H142" s="8">
        <f t="shared" si="3"/>
        <v>17.08724745</v>
      </c>
      <c r="I142" s="8">
        <f>IFERROR(__xludf.DUMMYFUNCTION("FILTER(WholeNMJData!D:D,WholeNMJData!$A:$A=$A142)"),1412.07597)</f>
        <v>1412.07597</v>
      </c>
    </row>
    <row r="143">
      <c r="A143" s="5" t="str">
        <f t="shared" si="1"/>
        <v>CON_02f_m67_002</v>
      </c>
      <c r="B143" s="5" t="str">
        <f t="shared" si="2"/>
        <v>CON</v>
      </c>
      <c r="C143" s="1" t="s">
        <v>226</v>
      </c>
      <c r="D143" s="1">
        <v>56.0</v>
      </c>
      <c r="E143" s="1">
        <v>22487.0814786</v>
      </c>
      <c r="F143" s="1">
        <v>0.734559249751</v>
      </c>
      <c r="G143" s="8">
        <f>IFERROR(__xludf.DUMMYFUNCTION("FILTER(WholeNMJData!D:D,WholeNMJData!$A:$A=$A143)"),1412.07597)</f>
        <v>1412.07597</v>
      </c>
      <c r="H143" s="8">
        <f t="shared" si="3"/>
        <v>15.92483829</v>
      </c>
      <c r="I143" s="8">
        <f>IFERROR(__xludf.DUMMYFUNCTION("FILTER(WholeNMJData!D:D,WholeNMJData!$A:$A=$A143)"),1412.07597)</f>
        <v>1412.07597</v>
      </c>
    </row>
    <row r="144">
      <c r="A144" s="5" t="str">
        <f t="shared" si="1"/>
        <v>CON_02f_m67_002</v>
      </c>
      <c r="B144" s="5" t="str">
        <f t="shared" si="2"/>
        <v>CON</v>
      </c>
      <c r="C144" s="1" t="s">
        <v>227</v>
      </c>
      <c r="D144" s="1">
        <v>36.0</v>
      </c>
      <c r="E144" s="1">
        <v>18588.2016556</v>
      </c>
      <c r="F144" s="1">
        <v>0.524136728261</v>
      </c>
      <c r="G144" s="8">
        <f>IFERROR(__xludf.DUMMYFUNCTION("FILTER(WholeNMJData!D:D,WholeNMJData!$A:$A=$A144)"),1412.07597)</f>
        <v>1412.07597</v>
      </c>
      <c r="H144" s="8">
        <f t="shared" si="3"/>
        <v>13.16374051</v>
      </c>
      <c r="I144" s="8">
        <f>IFERROR(__xludf.DUMMYFUNCTION("FILTER(WholeNMJData!D:D,WholeNMJData!$A:$A=$A144)"),1412.07597)</f>
        <v>1412.07597</v>
      </c>
    </row>
    <row r="145">
      <c r="A145" s="5" t="str">
        <f t="shared" si="1"/>
        <v>CON_02f_m67_002</v>
      </c>
      <c r="B145" s="5" t="str">
        <f t="shared" si="2"/>
        <v>CON</v>
      </c>
      <c r="C145" s="1" t="s">
        <v>228</v>
      </c>
      <c r="D145" s="1">
        <v>36.0</v>
      </c>
      <c r="E145" s="1">
        <v>22149.4151667</v>
      </c>
      <c r="F145" s="1">
        <v>0.628677926492</v>
      </c>
      <c r="G145" s="8">
        <f>IFERROR(__xludf.DUMMYFUNCTION("FILTER(WholeNMJData!D:D,WholeNMJData!$A:$A=$A145)"),1412.07597)</f>
        <v>1412.07597</v>
      </c>
      <c r="H145" s="8">
        <f t="shared" si="3"/>
        <v>15.68571071</v>
      </c>
      <c r="I145" s="8">
        <f>IFERROR(__xludf.DUMMYFUNCTION("FILTER(WholeNMJData!D:D,WholeNMJData!$A:$A=$A145)"),1412.07597)</f>
        <v>1412.07597</v>
      </c>
    </row>
    <row r="146">
      <c r="A146" s="5" t="str">
        <f t="shared" si="1"/>
        <v>CON_02f_m67_002</v>
      </c>
      <c r="B146" s="5" t="str">
        <f t="shared" si="2"/>
        <v>CON</v>
      </c>
      <c r="C146" s="1" t="s">
        <v>229</v>
      </c>
      <c r="D146" s="1">
        <v>16.0</v>
      </c>
      <c r="E146" s="1">
        <v>20813.71915</v>
      </c>
      <c r="F146" s="1">
        <v>0.357047048941</v>
      </c>
      <c r="G146" s="8">
        <f>IFERROR(__xludf.DUMMYFUNCTION("FILTER(WholeNMJData!D:D,WholeNMJData!$A:$A=$A146)"),1412.07597)</f>
        <v>1412.07597</v>
      </c>
      <c r="H146" s="8">
        <f t="shared" si="3"/>
        <v>14.73980125</v>
      </c>
      <c r="I146" s="8">
        <f>IFERROR(__xludf.DUMMYFUNCTION("FILTER(WholeNMJData!D:D,WholeNMJData!$A:$A=$A146)"),1412.07597)</f>
        <v>1412.07597</v>
      </c>
    </row>
    <row r="147">
      <c r="A147" s="5" t="str">
        <f t="shared" si="1"/>
        <v>CON_02f_m67_002</v>
      </c>
      <c r="B147" s="5" t="str">
        <f t="shared" si="2"/>
        <v>CON</v>
      </c>
      <c r="C147" s="1" t="s">
        <v>230</v>
      </c>
      <c r="D147" s="1">
        <v>20.0</v>
      </c>
      <c r="E147" s="1">
        <v>22549.83402</v>
      </c>
      <c r="F147" s="1">
        <v>0.247278534071</v>
      </c>
      <c r="G147" s="8">
        <f>IFERROR(__xludf.DUMMYFUNCTION("FILTER(WholeNMJData!D:D,WholeNMJData!$A:$A=$A147)"),1412.07597)</f>
        <v>1412.07597</v>
      </c>
      <c r="H147" s="8">
        <f t="shared" si="3"/>
        <v>15.96927821</v>
      </c>
      <c r="I147" s="8">
        <f>IFERROR(__xludf.DUMMYFUNCTION("FILTER(WholeNMJData!D:D,WholeNMJData!$A:$A=$A147)"),1412.07597)</f>
        <v>1412.07597</v>
      </c>
    </row>
    <row r="148">
      <c r="A148" s="5" t="str">
        <f t="shared" si="1"/>
        <v>CON_02f_m67_002</v>
      </c>
      <c r="B148" s="5" t="str">
        <f t="shared" si="2"/>
        <v>CON</v>
      </c>
      <c r="C148" s="1" t="s">
        <v>231</v>
      </c>
      <c r="D148" s="1">
        <v>204.0</v>
      </c>
      <c r="E148" s="1">
        <v>27122.8959314</v>
      </c>
      <c r="F148" s="1">
        <v>1.07485304201</v>
      </c>
      <c r="G148" s="8">
        <f>IFERROR(__xludf.DUMMYFUNCTION("FILTER(WholeNMJData!D:D,WholeNMJData!$A:$A=$A148)"),1412.07597)</f>
        <v>1412.07597</v>
      </c>
      <c r="H148" s="8">
        <f t="shared" si="3"/>
        <v>19.20781637</v>
      </c>
      <c r="I148" s="8">
        <f>IFERROR(__xludf.DUMMYFUNCTION("FILTER(WholeNMJData!D:D,WholeNMJData!$A:$A=$A148)"),1412.07597)</f>
        <v>1412.07597</v>
      </c>
    </row>
    <row r="149">
      <c r="A149" s="5" t="str">
        <f t="shared" si="1"/>
        <v>CON_02f_m67_002</v>
      </c>
      <c r="B149" s="5" t="str">
        <f t="shared" si="2"/>
        <v>CON</v>
      </c>
      <c r="C149" s="1" t="s">
        <v>232</v>
      </c>
      <c r="D149" s="1">
        <v>16.0</v>
      </c>
      <c r="E149" s="1">
        <v>13584.31235</v>
      </c>
      <c r="F149" s="1">
        <v>0.42427140598</v>
      </c>
      <c r="G149" s="8">
        <f>IFERROR(__xludf.DUMMYFUNCTION("FILTER(WholeNMJData!D:D,WholeNMJData!$A:$A=$A149)"),1412.07597)</f>
        <v>1412.07597</v>
      </c>
      <c r="H149" s="8">
        <f t="shared" si="3"/>
        <v>9.62010022</v>
      </c>
      <c r="I149" s="8">
        <f>IFERROR(__xludf.DUMMYFUNCTION("FILTER(WholeNMJData!D:D,WholeNMJData!$A:$A=$A149)"),1412.07597)</f>
        <v>1412.07597</v>
      </c>
    </row>
    <row r="150">
      <c r="A150" s="5" t="str">
        <f t="shared" si="1"/>
        <v>CON_02f_m67_002</v>
      </c>
      <c r="B150" s="5" t="str">
        <f t="shared" si="2"/>
        <v>CON</v>
      </c>
      <c r="C150" s="1" t="s">
        <v>233</v>
      </c>
      <c r="D150" s="1">
        <v>20.0</v>
      </c>
      <c r="E150" s="1">
        <v>18979.59712</v>
      </c>
      <c r="F150" s="1">
        <v>0.495978973657</v>
      </c>
      <c r="G150" s="8">
        <f>IFERROR(__xludf.DUMMYFUNCTION("FILTER(WholeNMJData!D:D,WholeNMJData!$A:$A=$A150)"),1412.07597)</f>
        <v>1412.07597</v>
      </c>
      <c r="H150" s="8">
        <f t="shared" si="3"/>
        <v>13.44091786</v>
      </c>
      <c r="I150" s="8">
        <f>IFERROR(__xludf.DUMMYFUNCTION("FILTER(WholeNMJData!D:D,WholeNMJData!$A:$A=$A150)"),1412.07597)</f>
        <v>1412.07597</v>
      </c>
    </row>
    <row r="151">
      <c r="A151" s="5" t="str">
        <f t="shared" si="1"/>
        <v>CON_02f_m67_002</v>
      </c>
      <c r="B151" s="5" t="str">
        <f t="shared" si="2"/>
        <v>CON</v>
      </c>
      <c r="C151" s="1" t="s">
        <v>234</v>
      </c>
      <c r="D151" s="1">
        <v>76.0</v>
      </c>
      <c r="E151" s="1">
        <v>17037.8163158</v>
      </c>
      <c r="F151" s="1">
        <v>0.662076694039</v>
      </c>
      <c r="G151" s="8">
        <f>IFERROR(__xludf.DUMMYFUNCTION("FILTER(WholeNMJData!D:D,WholeNMJData!$A:$A=$A151)"),1412.07597)</f>
        <v>1412.07597</v>
      </c>
      <c r="H151" s="8">
        <f t="shared" si="3"/>
        <v>12.06579297</v>
      </c>
      <c r="I151" s="8">
        <f>IFERROR(__xludf.DUMMYFUNCTION("FILTER(WholeNMJData!D:D,WholeNMJData!$A:$A=$A151)"),1412.07597)</f>
        <v>1412.07597</v>
      </c>
    </row>
    <row r="152">
      <c r="A152" s="5" t="str">
        <f t="shared" si="1"/>
        <v>CON_02f_m67_002</v>
      </c>
      <c r="B152" s="5" t="str">
        <f t="shared" si="2"/>
        <v>CON</v>
      </c>
      <c r="C152" s="1" t="s">
        <v>235</v>
      </c>
      <c r="D152" s="1">
        <v>16.0</v>
      </c>
      <c r="E152" s="1">
        <v>18381.83285</v>
      </c>
      <c r="F152" s="1">
        <v>0.226876527169</v>
      </c>
      <c r="G152" s="8">
        <f>IFERROR(__xludf.DUMMYFUNCTION("FILTER(WholeNMJData!D:D,WholeNMJData!$A:$A=$A152)"),1412.07597)</f>
        <v>1412.07597</v>
      </c>
      <c r="H152" s="8">
        <f t="shared" si="3"/>
        <v>13.01759483</v>
      </c>
      <c r="I152" s="8">
        <f>IFERROR(__xludf.DUMMYFUNCTION("FILTER(WholeNMJData!D:D,WholeNMJData!$A:$A=$A152)"),1412.07597)</f>
        <v>1412.07597</v>
      </c>
    </row>
    <row r="153">
      <c r="A153" s="5" t="str">
        <f t="shared" si="1"/>
        <v>CON_02f_m67_002</v>
      </c>
      <c r="B153" s="5" t="str">
        <f t="shared" si="2"/>
        <v>CON</v>
      </c>
      <c r="C153" s="1" t="s">
        <v>236</v>
      </c>
      <c r="D153" s="1">
        <v>16.0</v>
      </c>
      <c r="E153" s="1">
        <v>16719.32485</v>
      </c>
      <c r="F153" s="1">
        <v>0.653735237401</v>
      </c>
      <c r="G153" s="8">
        <f>IFERROR(__xludf.DUMMYFUNCTION("FILTER(WholeNMJData!D:D,WholeNMJData!$A:$A=$A153)"),1412.07597)</f>
        <v>1412.07597</v>
      </c>
      <c r="H153" s="8">
        <f t="shared" si="3"/>
        <v>11.84024458</v>
      </c>
      <c r="I153" s="8">
        <f>IFERROR(__xludf.DUMMYFUNCTION("FILTER(WholeNMJData!D:D,WholeNMJData!$A:$A=$A153)"),1412.07597)</f>
        <v>1412.07597</v>
      </c>
    </row>
    <row r="154">
      <c r="A154" s="5" t="str">
        <f t="shared" si="1"/>
        <v>CON_02f_m67_002</v>
      </c>
      <c r="B154" s="5" t="str">
        <f t="shared" si="2"/>
        <v>CON</v>
      </c>
      <c r="C154" s="1" t="s">
        <v>237</v>
      </c>
      <c r="D154" s="1">
        <v>32.0</v>
      </c>
      <c r="E154" s="1">
        <v>15548.518175</v>
      </c>
      <c r="F154" s="1">
        <v>0.500009120644</v>
      </c>
      <c r="G154" s="8">
        <f>IFERROR(__xludf.DUMMYFUNCTION("FILTER(WholeNMJData!D:D,WholeNMJData!$A:$A=$A154)"),1412.07597)</f>
        <v>1412.07597</v>
      </c>
      <c r="H154" s="8">
        <f t="shared" si="3"/>
        <v>11.01110599</v>
      </c>
      <c r="I154" s="8">
        <f>IFERROR(__xludf.DUMMYFUNCTION("FILTER(WholeNMJData!D:D,WholeNMJData!$A:$A=$A154)"),1412.07597)</f>
        <v>1412.07597</v>
      </c>
    </row>
    <row r="155">
      <c r="A155" s="5" t="str">
        <f t="shared" si="1"/>
        <v>CON_03f_m67_001</v>
      </c>
      <c r="B155" s="5" t="str">
        <f t="shared" si="2"/>
        <v>CON</v>
      </c>
      <c r="C155" s="1" t="s">
        <v>238</v>
      </c>
      <c r="D155" s="1">
        <v>264.0</v>
      </c>
      <c r="E155" s="1">
        <v>16715.2417394</v>
      </c>
      <c r="F155" s="1">
        <v>0.854264528305</v>
      </c>
      <c r="G155" s="8">
        <f>IFERROR(__xludf.DUMMYFUNCTION("FILTER(WholeNMJData!D:D,WholeNMJData!$A:$A=$A155)"),825.5344)</f>
        <v>825.5344</v>
      </c>
      <c r="H155" s="8">
        <f t="shared" si="3"/>
        <v>20.24778342</v>
      </c>
      <c r="I155" s="8">
        <f>IFERROR(__xludf.DUMMYFUNCTION("FILTER(WholeNMJData!D:D,WholeNMJData!$A:$A=$A155)"),825.5344)</f>
        <v>825.5344</v>
      </c>
    </row>
    <row r="156">
      <c r="A156" s="5" t="str">
        <f t="shared" si="1"/>
        <v>CON_03f_m67_001</v>
      </c>
      <c r="B156" s="5" t="str">
        <f t="shared" si="2"/>
        <v>CON</v>
      </c>
      <c r="C156" s="1" t="s">
        <v>239</v>
      </c>
      <c r="D156" s="1">
        <v>40.0</v>
      </c>
      <c r="E156" s="1">
        <v>13162.62017</v>
      </c>
      <c r="F156" s="1">
        <v>0.48518336908</v>
      </c>
      <c r="G156" s="8">
        <f>IFERROR(__xludf.DUMMYFUNCTION("FILTER(WholeNMJData!D:D,WholeNMJData!$A:$A=$A156)"),825.5344)</f>
        <v>825.5344</v>
      </c>
      <c r="H156" s="8">
        <f t="shared" si="3"/>
        <v>15.94436303</v>
      </c>
      <c r="I156" s="8">
        <f>IFERROR(__xludf.DUMMYFUNCTION("FILTER(WholeNMJData!D:D,WholeNMJData!$A:$A=$A156)"),825.5344)</f>
        <v>825.5344</v>
      </c>
    </row>
    <row r="157">
      <c r="A157" s="5" t="str">
        <f t="shared" si="1"/>
        <v>CON_03f_m67_001</v>
      </c>
      <c r="B157" s="5" t="str">
        <f t="shared" si="2"/>
        <v>CON</v>
      </c>
      <c r="C157" s="1" t="s">
        <v>240</v>
      </c>
      <c r="D157" s="1">
        <v>32.0</v>
      </c>
      <c r="E157" s="1">
        <v>8895.394975</v>
      </c>
      <c r="F157" s="1">
        <v>0.401688526484</v>
      </c>
      <c r="G157" s="8">
        <f>IFERROR(__xludf.DUMMYFUNCTION("FILTER(WholeNMJData!D:D,WholeNMJData!$A:$A=$A157)"),825.5344)</f>
        <v>825.5344</v>
      </c>
      <c r="H157" s="8">
        <f t="shared" si="3"/>
        <v>10.77531715</v>
      </c>
      <c r="I157" s="8">
        <f>IFERROR(__xludf.DUMMYFUNCTION("FILTER(WholeNMJData!D:D,WholeNMJData!$A:$A=$A157)"),825.5344)</f>
        <v>825.5344</v>
      </c>
    </row>
    <row r="158">
      <c r="A158" s="5" t="str">
        <f t="shared" si="1"/>
        <v>CON_03f_m67_001</v>
      </c>
      <c r="B158" s="5" t="str">
        <f t="shared" si="2"/>
        <v>CON</v>
      </c>
      <c r="C158" s="1" t="s">
        <v>241</v>
      </c>
      <c r="D158" s="1">
        <v>16.0</v>
      </c>
      <c r="E158" s="1">
        <v>11795.5508</v>
      </c>
      <c r="F158" s="1">
        <v>0.602822718546</v>
      </c>
      <c r="G158" s="8">
        <f>IFERROR(__xludf.DUMMYFUNCTION("FILTER(WholeNMJData!D:D,WholeNMJData!$A:$A=$A158)"),825.5344)</f>
        <v>825.5344</v>
      </c>
      <c r="H158" s="8">
        <f t="shared" si="3"/>
        <v>14.28838193</v>
      </c>
      <c r="I158" s="8">
        <f>IFERROR(__xludf.DUMMYFUNCTION("FILTER(WholeNMJData!D:D,WholeNMJData!$A:$A=$A158)"),825.5344)</f>
        <v>825.5344</v>
      </c>
    </row>
    <row r="159">
      <c r="A159" s="5" t="str">
        <f t="shared" si="1"/>
        <v>CON_03f_m67_001</v>
      </c>
      <c r="B159" s="5" t="str">
        <f t="shared" si="2"/>
        <v>CON</v>
      </c>
      <c r="C159" s="1" t="s">
        <v>242</v>
      </c>
      <c r="D159" s="1">
        <v>28.0</v>
      </c>
      <c r="E159" s="1">
        <v>9178.95927143</v>
      </c>
      <c r="F159" s="1">
        <v>0.443442059131</v>
      </c>
      <c r="G159" s="8">
        <f>IFERROR(__xludf.DUMMYFUNCTION("FILTER(WholeNMJData!D:D,WholeNMJData!$A:$A=$A159)"),825.5344)</f>
        <v>825.5344</v>
      </c>
      <c r="H159" s="8">
        <f t="shared" si="3"/>
        <v>11.11880895</v>
      </c>
      <c r="I159" s="8">
        <f>IFERROR(__xludf.DUMMYFUNCTION("FILTER(WholeNMJData!D:D,WholeNMJData!$A:$A=$A159)"),825.5344)</f>
        <v>825.5344</v>
      </c>
    </row>
    <row r="160">
      <c r="A160" s="5" t="str">
        <f t="shared" si="1"/>
        <v>CON_03f_m67_001</v>
      </c>
      <c r="B160" s="5" t="str">
        <f t="shared" si="2"/>
        <v>CON</v>
      </c>
      <c r="C160" s="1" t="s">
        <v>243</v>
      </c>
      <c r="D160" s="1">
        <v>80.0</v>
      </c>
      <c r="E160" s="1">
        <v>10423.448335</v>
      </c>
      <c r="F160" s="1">
        <v>0.518714587172</v>
      </c>
      <c r="G160" s="8">
        <f>IFERROR(__xludf.DUMMYFUNCTION("FILTER(WholeNMJData!D:D,WholeNMJData!$A:$A=$A160)"),825.5344)</f>
        <v>825.5344</v>
      </c>
      <c r="H160" s="8">
        <f t="shared" si="3"/>
        <v>12.62630405</v>
      </c>
      <c r="I160" s="8">
        <f>IFERROR(__xludf.DUMMYFUNCTION("FILTER(WholeNMJData!D:D,WholeNMJData!$A:$A=$A160)"),825.5344)</f>
        <v>825.5344</v>
      </c>
    </row>
    <row r="161">
      <c r="A161" s="5" t="str">
        <f t="shared" si="1"/>
        <v>CON_03f_m67_001</v>
      </c>
      <c r="B161" s="5" t="str">
        <f t="shared" si="2"/>
        <v>CON</v>
      </c>
      <c r="C161" s="1" t="s">
        <v>244</v>
      </c>
      <c r="D161" s="1">
        <v>40.0</v>
      </c>
      <c r="E161" s="1">
        <v>9325.50809</v>
      </c>
      <c r="F161" s="1">
        <v>0.661661728289</v>
      </c>
      <c r="G161" s="8">
        <f>IFERROR(__xludf.DUMMYFUNCTION("FILTER(WholeNMJData!D:D,WholeNMJData!$A:$A=$A161)"),825.5344)</f>
        <v>825.5344</v>
      </c>
      <c r="H161" s="8">
        <f t="shared" si="3"/>
        <v>11.29632889</v>
      </c>
      <c r="I161" s="8">
        <f>IFERROR(__xludf.DUMMYFUNCTION("FILTER(WholeNMJData!D:D,WholeNMJData!$A:$A=$A161)"),825.5344)</f>
        <v>825.5344</v>
      </c>
    </row>
    <row r="162">
      <c r="A162" s="5" t="str">
        <f t="shared" si="1"/>
        <v>CON_03f_m67_001</v>
      </c>
      <c r="B162" s="5" t="str">
        <f t="shared" si="2"/>
        <v>CON</v>
      </c>
      <c r="C162" s="1" t="s">
        <v>245</v>
      </c>
      <c r="D162" s="1">
        <v>68.0</v>
      </c>
      <c r="E162" s="1">
        <v>12133.3694765</v>
      </c>
      <c r="F162" s="1">
        <v>0.807751179011</v>
      </c>
      <c r="G162" s="8">
        <f>IFERROR(__xludf.DUMMYFUNCTION("FILTER(WholeNMJData!D:D,WholeNMJData!$A:$A=$A162)"),825.5344)</f>
        <v>825.5344</v>
      </c>
      <c r="H162" s="8">
        <f t="shared" si="3"/>
        <v>14.69759404</v>
      </c>
      <c r="I162" s="8">
        <f>IFERROR(__xludf.DUMMYFUNCTION("FILTER(WholeNMJData!D:D,WholeNMJData!$A:$A=$A162)"),825.5344)</f>
        <v>825.5344</v>
      </c>
    </row>
    <row r="163">
      <c r="A163" s="5" t="str">
        <f t="shared" si="1"/>
        <v>CON_03f_m67_001</v>
      </c>
      <c r="B163" s="5" t="str">
        <f t="shared" si="2"/>
        <v>CON</v>
      </c>
      <c r="C163" s="1" t="s">
        <v>246</v>
      </c>
      <c r="D163" s="1">
        <v>24.0</v>
      </c>
      <c r="E163" s="1">
        <v>8147.48998333</v>
      </c>
      <c r="F163" s="1">
        <v>0.446225893795</v>
      </c>
      <c r="G163" s="8">
        <f>IFERROR(__xludf.DUMMYFUNCTION("FILTER(WholeNMJData!D:D,WholeNMJData!$A:$A=$A163)"),825.5344)</f>
        <v>825.5344</v>
      </c>
      <c r="H163" s="8">
        <f t="shared" si="3"/>
        <v>9.869352486</v>
      </c>
      <c r="I163" s="8">
        <f>IFERROR(__xludf.DUMMYFUNCTION("FILTER(WholeNMJData!D:D,WholeNMJData!$A:$A=$A163)"),825.5344)</f>
        <v>825.5344</v>
      </c>
    </row>
    <row r="164">
      <c r="A164" s="5" t="str">
        <f t="shared" si="1"/>
        <v>CON_03f_m67_001</v>
      </c>
      <c r="B164" s="5" t="str">
        <f t="shared" si="2"/>
        <v>CON</v>
      </c>
      <c r="C164" s="1" t="s">
        <v>247</v>
      </c>
      <c r="D164" s="1">
        <v>136.0</v>
      </c>
      <c r="E164" s="1">
        <v>11313.8314529</v>
      </c>
      <c r="F164" s="1">
        <v>0.848696804433</v>
      </c>
      <c r="G164" s="8">
        <f>IFERROR(__xludf.DUMMYFUNCTION("FILTER(WholeNMJData!D:D,WholeNMJData!$A:$A=$A164)"),825.5344)</f>
        <v>825.5344</v>
      </c>
      <c r="H164" s="8">
        <f t="shared" si="3"/>
        <v>13.70485767</v>
      </c>
      <c r="I164" s="8">
        <f>IFERROR(__xludf.DUMMYFUNCTION("FILTER(WholeNMJData!D:D,WholeNMJData!$A:$A=$A164)"),825.5344)</f>
        <v>825.5344</v>
      </c>
    </row>
    <row r="165">
      <c r="A165" s="5" t="str">
        <f t="shared" si="1"/>
        <v>CON_03f_m67_001</v>
      </c>
      <c r="B165" s="5" t="str">
        <f t="shared" si="2"/>
        <v>CON</v>
      </c>
      <c r="C165" s="1" t="s">
        <v>248</v>
      </c>
      <c r="D165" s="1">
        <v>16.0</v>
      </c>
      <c r="E165" s="1">
        <v>7928.652775</v>
      </c>
      <c r="F165" s="1">
        <v>0.471581352609</v>
      </c>
      <c r="G165" s="8">
        <f>IFERROR(__xludf.DUMMYFUNCTION("FILTER(WholeNMJData!D:D,WholeNMJData!$A:$A=$A165)"),825.5344)</f>
        <v>825.5344</v>
      </c>
      <c r="H165" s="8">
        <f t="shared" si="3"/>
        <v>9.604266975</v>
      </c>
      <c r="I165" s="8">
        <f>IFERROR(__xludf.DUMMYFUNCTION("FILTER(WholeNMJData!D:D,WholeNMJData!$A:$A=$A165)"),825.5344)</f>
        <v>825.5344</v>
      </c>
    </row>
    <row r="166">
      <c r="A166" s="5" t="str">
        <f t="shared" si="1"/>
        <v>CON_03f_m67_001</v>
      </c>
      <c r="B166" s="5" t="str">
        <f t="shared" si="2"/>
        <v>CON</v>
      </c>
      <c r="C166" s="1" t="s">
        <v>249</v>
      </c>
      <c r="D166" s="1">
        <v>44.0</v>
      </c>
      <c r="E166" s="1">
        <v>9761.39162727</v>
      </c>
      <c r="F166" s="1">
        <v>0.624937471309</v>
      </c>
      <c r="G166" s="8">
        <f>IFERROR(__xludf.DUMMYFUNCTION("FILTER(WholeNMJData!D:D,WholeNMJData!$A:$A=$A166)"),825.5344)</f>
        <v>825.5344</v>
      </c>
      <c r="H166" s="8">
        <f t="shared" si="3"/>
        <v>11.82433055</v>
      </c>
      <c r="I166" s="8">
        <f>IFERROR(__xludf.DUMMYFUNCTION("FILTER(WholeNMJData!D:D,WholeNMJData!$A:$A=$A166)"),825.5344)</f>
        <v>825.5344</v>
      </c>
    </row>
    <row r="167">
      <c r="A167" s="5" t="str">
        <f t="shared" si="1"/>
        <v>CON_03f_m67_001</v>
      </c>
      <c r="B167" s="5" t="str">
        <f t="shared" si="2"/>
        <v>CON</v>
      </c>
      <c r="C167" s="1" t="s">
        <v>250</v>
      </c>
      <c r="D167" s="1">
        <v>32.0</v>
      </c>
      <c r="E167" s="1">
        <v>10295.269625</v>
      </c>
      <c r="F167" s="1">
        <v>0.367393398888</v>
      </c>
      <c r="G167" s="8">
        <f>IFERROR(__xludf.DUMMYFUNCTION("FILTER(WholeNMJData!D:D,WholeNMJData!$A:$A=$A167)"),825.5344)</f>
        <v>825.5344</v>
      </c>
      <c r="H167" s="8">
        <f t="shared" si="3"/>
        <v>12.47103649</v>
      </c>
      <c r="I167" s="8">
        <f>IFERROR(__xludf.DUMMYFUNCTION("FILTER(WholeNMJData!D:D,WholeNMJData!$A:$A=$A167)"),825.5344)</f>
        <v>825.5344</v>
      </c>
    </row>
    <row r="168">
      <c r="A168" s="5" t="str">
        <f t="shared" si="1"/>
        <v>CON_03f_m67_001</v>
      </c>
      <c r="B168" s="5" t="str">
        <f t="shared" si="2"/>
        <v>CON</v>
      </c>
      <c r="C168" s="1" t="s">
        <v>251</v>
      </c>
      <c r="D168" s="1">
        <v>16.0</v>
      </c>
      <c r="E168" s="1">
        <v>10676.07415</v>
      </c>
      <c r="F168" s="1">
        <v>0.633986379722</v>
      </c>
      <c r="G168" s="8">
        <f>IFERROR(__xludf.DUMMYFUNCTION("FILTER(WholeNMJData!D:D,WholeNMJData!$A:$A=$A168)"),825.5344)</f>
        <v>825.5344</v>
      </c>
      <c r="H168" s="8">
        <f t="shared" si="3"/>
        <v>12.93231893</v>
      </c>
      <c r="I168" s="8">
        <f>IFERROR(__xludf.DUMMYFUNCTION("FILTER(WholeNMJData!D:D,WholeNMJData!$A:$A=$A168)"),825.5344)</f>
        <v>825.5344</v>
      </c>
    </row>
    <row r="169">
      <c r="A169" s="5" t="str">
        <f t="shared" si="1"/>
        <v>CON_03f_m67_001</v>
      </c>
      <c r="B169" s="5" t="str">
        <f t="shared" si="2"/>
        <v>CON</v>
      </c>
      <c r="C169" s="1" t="s">
        <v>252</v>
      </c>
      <c r="D169" s="1">
        <v>16.0</v>
      </c>
      <c r="E169" s="1">
        <v>8184.837875</v>
      </c>
      <c r="F169" s="1">
        <v>0.588178308908</v>
      </c>
      <c r="G169" s="8">
        <f>IFERROR(__xludf.DUMMYFUNCTION("FILTER(WholeNMJData!D:D,WholeNMJData!$A:$A=$A169)"),825.5344)</f>
        <v>825.5344</v>
      </c>
      <c r="H169" s="8">
        <f t="shared" si="3"/>
        <v>9.914593353</v>
      </c>
      <c r="I169" s="8">
        <f>IFERROR(__xludf.DUMMYFUNCTION("FILTER(WholeNMJData!D:D,WholeNMJData!$A:$A=$A169)"),825.5344)</f>
        <v>825.5344</v>
      </c>
    </row>
    <row r="170">
      <c r="A170" s="5" t="str">
        <f t="shared" si="1"/>
        <v>CON_03f_m67_001</v>
      </c>
      <c r="B170" s="5" t="str">
        <f t="shared" si="2"/>
        <v>CON</v>
      </c>
      <c r="C170" s="1" t="s">
        <v>253</v>
      </c>
      <c r="D170" s="1">
        <v>40.0</v>
      </c>
      <c r="E170" s="1">
        <v>9479.19666</v>
      </c>
      <c r="F170" s="1">
        <v>0.33019570247</v>
      </c>
      <c r="G170" s="8">
        <f>IFERROR(__xludf.DUMMYFUNCTION("FILTER(WholeNMJData!D:D,WholeNMJData!$A:$A=$A170)"),825.5344)</f>
        <v>825.5344</v>
      </c>
      <c r="H170" s="8">
        <f t="shared" si="3"/>
        <v>11.48249747</v>
      </c>
      <c r="I170" s="8">
        <f>IFERROR(__xludf.DUMMYFUNCTION("FILTER(WholeNMJData!D:D,WholeNMJData!$A:$A=$A170)"),825.5344)</f>
        <v>825.5344</v>
      </c>
    </row>
    <row r="171">
      <c r="A171" s="5" t="str">
        <f t="shared" si="1"/>
        <v>CON_03f_m67_001</v>
      </c>
      <c r="B171" s="5" t="str">
        <f t="shared" si="2"/>
        <v>CON</v>
      </c>
      <c r="C171" s="1" t="s">
        <v>254</v>
      </c>
      <c r="D171" s="1">
        <v>24.0</v>
      </c>
      <c r="E171" s="1">
        <v>8168.20656667</v>
      </c>
      <c r="F171" s="1">
        <v>0.22462317585</v>
      </c>
      <c r="G171" s="8">
        <f>IFERROR(__xludf.DUMMYFUNCTION("FILTER(WholeNMJData!D:D,WholeNMJData!$A:$A=$A171)"),825.5344)</f>
        <v>825.5344</v>
      </c>
      <c r="H171" s="8">
        <f t="shared" si="3"/>
        <v>9.894447241</v>
      </c>
      <c r="I171" s="8">
        <f>IFERROR(__xludf.DUMMYFUNCTION("FILTER(WholeNMJData!D:D,WholeNMJData!$A:$A=$A171)"),825.5344)</f>
        <v>825.5344</v>
      </c>
    </row>
    <row r="172">
      <c r="A172" s="5" t="str">
        <f t="shared" si="1"/>
        <v>CON_03f_m67_001</v>
      </c>
      <c r="B172" s="5" t="str">
        <f t="shared" si="2"/>
        <v>CON</v>
      </c>
      <c r="C172" s="1" t="s">
        <v>255</v>
      </c>
      <c r="D172" s="1">
        <v>24.0</v>
      </c>
      <c r="E172" s="1">
        <v>9918.17073333</v>
      </c>
      <c r="F172" s="1">
        <v>0.587908330757</v>
      </c>
      <c r="G172" s="8">
        <f>IFERROR(__xludf.DUMMYFUNCTION("FILTER(WholeNMJData!D:D,WholeNMJData!$A:$A=$A172)"),825.5344)</f>
        <v>825.5344</v>
      </c>
      <c r="H172" s="8">
        <f t="shared" si="3"/>
        <v>12.01424281</v>
      </c>
      <c r="I172" s="8">
        <f>IFERROR(__xludf.DUMMYFUNCTION("FILTER(WholeNMJData!D:D,WholeNMJData!$A:$A=$A172)"),825.5344)</f>
        <v>825.5344</v>
      </c>
    </row>
    <row r="173">
      <c r="A173" s="5" t="str">
        <f t="shared" si="1"/>
        <v>CON_03f_m67_001</v>
      </c>
      <c r="B173" s="5" t="str">
        <f t="shared" si="2"/>
        <v>CON</v>
      </c>
      <c r="C173" s="1" t="s">
        <v>256</v>
      </c>
      <c r="D173" s="1">
        <v>20.0</v>
      </c>
      <c r="E173" s="1">
        <v>7388.66434</v>
      </c>
      <c r="F173" s="1">
        <v>0.172374091093</v>
      </c>
      <c r="G173" s="8">
        <f>IFERROR(__xludf.DUMMYFUNCTION("FILTER(WholeNMJData!D:D,WholeNMJData!$A:$A=$A173)"),825.5344)</f>
        <v>825.5344</v>
      </c>
      <c r="H173" s="8">
        <f t="shared" si="3"/>
        <v>8.950159242</v>
      </c>
      <c r="I173" s="8">
        <f>IFERROR(__xludf.DUMMYFUNCTION("FILTER(WholeNMJData!D:D,WholeNMJData!$A:$A=$A173)"),825.5344)</f>
        <v>825.5344</v>
      </c>
    </row>
    <row r="174">
      <c r="A174" s="5" t="str">
        <f t="shared" si="1"/>
        <v>CON_03f_m67_001</v>
      </c>
      <c r="B174" s="5" t="str">
        <f t="shared" si="2"/>
        <v>CON</v>
      </c>
      <c r="C174" s="1" t="s">
        <v>257</v>
      </c>
      <c r="D174" s="1">
        <v>32.0</v>
      </c>
      <c r="E174" s="1">
        <v>8886.122925</v>
      </c>
      <c r="F174" s="1">
        <v>0.263665855151</v>
      </c>
      <c r="G174" s="8">
        <f>IFERROR(__xludf.DUMMYFUNCTION("FILTER(WholeNMJData!D:D,WholeNMJData!$A:$A=$A174)"),825.5344)</f>
        <v>825.5344</v>
      </c>
      <c r="H174" s="8">
        <f t="shared" si="3"/>
        <v>10.76408557</v>
      </c>
      <c r="I174" s="8">
        <f>IFERROR(__xludf.DUMMYFUNCTION("FILTER(WholeNMJData!D:D,WholeNMJData!$A:$A=$A174)"),825.5344)</f>
        <v>825.5344</v>
      </c>
    </row>
    <row r="175">
      <c r="A175" s="5" t="str">
        <f t="shared" si="1"/>
        <v>CON_03f_m67_001</v>
      </c>
      <c r="B175" s="5" t="str">
        <f t="shared" si="2"/>
        <v>CON</v>
      </c>
      <c r="C175" s="1" t="s">
        <v>258</v>
      </c>
      <c r="D175" s="1">
        <v>20.0</v>
      </c>
      <c r="E175" s="1">
        <v>7050.3554</v>
      </c>
      <c r="F175" s="1">
        <v>0.236877434576</v>
      </c>
      <c r="G175" s="8">
        <f>IFERROR(__xludf.DUMMYFUNCTION("FILTER(WholeNMJData!D:D,WholeNMJData!$A:$A=$A175)"),825.5344)</f>
        <v>825.5344</v>
      </c>
      <c r="H175" s="8">
        <f t="shared" si="3"/>
        <v>8.540353255</v>
      </c>
      <c r="I175" s="8">
        <f>IFERROR(__xludf.DUMMYFUNCTION("FILTER(WholeNMJData!D:D,WholeNMJData!$A:$A=$A175)"),825.5344)</f>
        <v>825.5344</v>
      </c>
    </row>
    <row r="176">
      <c r="A176" s="5" t="str">
        <f t="shared" si="1"/>
        <v>CON_03f_m67_001</v>
      </c>
      <c r="B176" s="5" t="str">
        <f t="shared" si="2"/>
        <v>CON</v>
      </c>
      <c r="C176" s="1" t="s">
        <v>259</v>
      </c>
      <c r="D176" s="1">
        <v>68.0</v>
      </c>
      <c r="E176" s="1">
        <v>9033.62207647</v>
      </c>
      <c r="F176" s="1">
        <v>0.621478854492</v>
      </c>
      <c r="G176" s="8">
        <f>IFERROR(__xludf.DUMMYFUNCTION("FILTER(WholeNMJData!D:D,WholeNMJData!$A:$A=$A176)"),825.5344)</f>
        <v>825.5344</v>
      </c>
      <c r="H176" s="8">
        <f t="shared" si="3"/>
        <v>10.94275669</v>
      </c>
      <c r="I176" s="8">
        <f>IFERROR(__xludf.DUMMYFUNCTION("FILTER(WholeNMJData!D:D,WholeNMJData!$A:$A=$A176)"),825.5344)</f>
        <v>825.5344</v>
      </c>
    </row>
    <row r="177">
      <c r="A177" s="5" t="str">
        <f t="shared" si="1"/>
        <v>CON_03f_m67_001</v>
      </c>
      <c r="B177" s="5" t="str">
        <f t="shared" si="2"/>
        <v>CON</v>
      </c>
      <c r="C177" s="1" t="s">
        <v>260</v>
      </c>
      <c r="D177" s="1">
        <v>16.0</v>
      </c>
      <c r="E177" s="1">
        <v>8421.30545</v>
      </c>
      <c r="F177" s="1">
        <v>0.622990655208</v>
      </c>
      <c r="G177" s="8">
        <f>IFERROR(__xludf.DUMMYFUNCTION("FILTER(WholeNMJData!D:D,WholeNMJData!$A:$A=$A177)"),825.5344)</f>
        <v>825.5344</v>
      </c>
      <c r="H177" s="8">
        <f t="shared" si="3"/>
        <v>10.20103517</v>
      </c>
      <c r="I177" s="8">
        <f>IFERROR(__xludf.DUMMYFUNCTION("FILTER(WholeNMJData!D:D,WholeNMJData!$A:$A=$A177)"),825.5344)</f>
        <v>825.5344</v>
      </c>
    </row>
    <row r="178">
      <c r="A178" s="5" t="str">
        <f t="shared" si="1"/>
        <v>CON_03f_m67_001</v>
      </c>
      <c r="B178" s="5" t="str">
        <f t="shared" si="2"/>
        <v>CON</v>
      </c>
      <c r="C178" s="1" t="s">
        <v>261</v>
      </c>
      <c r="D178" s="1">
        <v>40.0</v>
      </c>
      <c r="E178" s="1">
        <v>9566.89888</v>
      </c>
      <c r="F178" s="1">
        <v>0.7858875059</v>
      </c>
      <c r="G178" s="8">
        <f>IFERROR(__xludf.DUMMYFUNCTION("FILTER(WholeNMJData!D:D,WholeNMJData!$A:$A=$A178)"),825.5344)</f>
        <v>825.5344</v>
      </c>
      <c r="H178" s="8">
        <f t="shared" si="3"/>
        <v>11.58873438</v>
      </c>
      <c r="I178" s="8">
        <f>IFERROR(__xludf.DUMMYFUNCTION("FILTER(WholeNMJData!D:D,WholeNMJData!$A:$A=$A178)"),825.5344)</f>
        <v>825.5344</v>
      </c>
    </row>
    <row r="179">
      <c r="A179" s="5" t="str">
        <f t="shared" si="1"/>
        <v>CON_03f_m67_001</v>
      </c>
      <c r="B179" s="5" t="str">
        <f t="shared" si="2"/>
        <v>CON</v>
      </c>
      <c r="C179" s="1" t="s">
        <v>262</v>
      </c>
      <c r="D179" s="1">
        <v>16.0</v>
      </c>
      <c r="E179" s="1">
        <v>10423.4267</v>
      </c>
      <c r="F179" s="1">
        <v>0.64326168284</v>
      </c>
      <c r="G179" s="8">
        <f>IFERROR(__xludf.DUMMYFUNCTION("FILTER(WholeNMJData!D:D,WholeNMJData!$A:$A=$A179)"),825.5344)</f>
        <v>825.5344</v>
      </c>
      <c r="H179" s="8">
        <f t="shared" si="3"/>
        <v>12.62627784</v>
      </c>
      <c r="I179" s="8">
        <f>IFERROR(__xludf.DUMMYFUNCTION("FILTER(WholeNMJData!D:D,WholeNMJData!$A:$A=$A179)"),825.5344)</f>
        <v>825.5344</v>
      </c>
    </row>
    <row r="180">
      <c r="A180" s="5" t="str">
        <f t="shared" si="1"/>
        <v>CON_03f_m67_001</v>
      </c>
      <c r="B180" s="5" t="str">
        <f t="shared" si="2"/>
        <v>CON</v>
      </c>
      <c r="C180" s="1" t="s">
        <v>263</v>
      </c>
      <c r="D180" s="1">
        <v>136.0</v>
      </c>
      <c r="E180" s="1">
        <v>12333.7642559</v>
      </c>
      <c r="F180" s="1">
        <v>1.33403517845</v>
      </c>
      <c r="G180" s="8">
        <f>IFERROR(__xludf.DUMMYFUNCTION("FILTER(WholeNMJData!D:D,WholeNMJData!$A:$A=$A180)"),825.5344)</f>
        <v>825.5344</v>
      </c>
      <c r="H180" s="8">
        <f t="shared" si="3"/>
        <v>14.94033956</v>
      </c>
      <c r="I180" s="8">
        <f>IFERROR(__xludf.DUMMYFUNCTION("FILTER(WholeNMJData!D:D,WholeNMJData!$A:$A=$A180)"),825.5344)</f>
        <v>825.5344</v>
      </c>
    </row>
    <row r="181">
      <c r="A181" s="5" t="str">
        <f t="shared" si="1"/>
        <v>CON_03f_m67_001</v>
      </c>
      <c r="B181" s="5" t="str">
        <f t="shared" si="2"/>
        <v>CON</v>
      </c>
      <c r="C181" s="1" t="s">
        <v>264</v>
      </c>
      <c r="D181" s="1">
        <v>52.0</v>
      </c>
      <c r="E181" s="1">
        <v>11261.1002846</v>
      </c>
      <c r="F181" s="1">
        <v>0.691073803031</v>
      </c>
      <c r="G181" s="8">
        <f>IFERROR(__xludf.DUMMYFUNCTION("FILTER(WholeNMJData!D:D,WholeNMJData!$A:$A=$A181)"),825.5344)</f>
        <v>825.5344</v>
      </c>
      <c r="H181" s="8">
        <f t="shared" si="3"/>
        <v>13.64098248</v>
      </c>
      <c r="I181" s="8">
        <f>IFERROR(__xludf.DUMMYFUNCTION("FILTER(WholeNMJData!D:D,WholeNMJData!$A:$A=$A181)"),825.5344)</f>
        <v>825.5344</v>
      </c>
    </row>
    <row r="182">
      <c r="A182" s="5" t="str">
        <f t="shared" si="1"/>
        <v>CON_03f_m67_001</v>
      </c>
      <c r="B182" s="5" t="str">
        <f t="shared" si="2"/>
        <v>CON</v>
      </c>
      <c r="C182" s="1" t="s">
        <v>265</v>
      </c>
      <c r="D182" s="1">
        <v>104.0</v>
      </c>
      <c r="E182" s="1">
        <v>10541.4679885</v>
      </c>
      <c r="F182" s="1">
        <v>0.874227821978</v>
      </c>
      <c r="G182" s="8">
        <f>IFERROR(__xludf.DUMMYFUNCTION("FILTER(WholeNMJData!D:D,WholeNMJData!$A:$A=$A182)"),825.5344)</f>
        <v>825.5344</v>
      </c>
      <c r="H182" s="8">
        <f t="shared" si="3"/>
        <v>12.76926557</v>
      </c>
      <c r="I182" s="8">
        <f>IFERROR(__xludf.DUMMYFUNCTION("FILTER(WholeNMJData!D:D,WholeNMJData!$A:$A=$A182)"),825.5344)</f>
        <v>825.5344</v>
      </c>
    </row>
    <row r="183">
      <c r="A183" s="5" t="str">
        <f t="shared" si="1"/>
        <v>CON_03f_m67_001</v>
      </c>
      <c r="B183" s="5" t="str">
        <f t="shared" si="2"/>
        <v>CON</v>
      </c>
      <c r="C183" s="1" t="s">
        <v>266</v>
      </c>
      <c r="D183" s="1">
        <v>16.0</v>
      </c>
      <c r="E183" s="1">
        <v>8129.316775</v>
      </c>
      <c r="F183" s="1">
        <v>0.230557013815</v>
      </c>
      <c r="G183" s="8">
        <f>IFERROR(__xludf.DUMMYFUNCTION("FILTER(WholeNMJData!D:D,WholeNMJData!$A:$A=$A183)"),825.5344)</f>
        <v>825.5344</v>
      </c>
      <c r="H183" s="8">
        <f t="shared" si="3"/>
        <v>9.847338615</v>
      </c>
      <c r="I183" s="8">
        <f>IFERROR(__xludf.DUMMYFUNCTION("FILTER(WholeNMJData!D:D,WholeNMJData!$A:$A=$A183)"),825.5344)</f>
        <v>825.5344</v>
      </c>
    </row>
    <row r="184">
      <c r="A184" s="5" t="str">
        <f t="shared" si="1"/>
        <v>CON_03f_m67_001</v>
      </c>
      <c r="B184" s="5" t="str">
        <f t="shared" si="2"/>
        <v>CON</v>
      </c>
      <c r="C184" s="1" t="s">
        <v>267</v>
      </c>
      <c r="D184" s="1">
        <v>16.0</v>
      </c>
      <c r="E184" s="1">
        <v>8844.016</v>
      </c>
      <c r="F184" s="1">
        <v>0.111036174064</v>
      </c>
      <c r="G184" s="8">
        <f>IFERROR(__xludf.DUMMYFUNCTION("FILTER(WholeNMJData!D:D,WholeNMJData!$A:$A=$A184)"),825.5344)</f>
        <v>825.5344</v>
      </c>
      <c r="H184" s="8">
        <f t="shared" si="3"/>
        <v>10.71307992</v>
      </c>
      <c r="I184" s="8">
        <f>IFERROR(__xludf.DUMMYFUNCTION("FILTER(WholeNMJData!D:D,WholeNMJData!$A:$A=$A184)"),825.5344)</f>
        <v>825.5344</v>
      </c>
    </row>
    <row r="185">
      <c r="A185" s="5" t="str">
        <f t="shared" si="1"/>
        <v>CON_03f_m67_001</v>
      </c>
      <c r="B185" s="5" t="str">
        <f t="shared" si="2"/>
        <v>CON</v>
      </c>
      <c r="C185" s="1" t="s">
        <v>268</v>
      </c>
      <c r="D185" s="1">
        <v>104.0</v>
      </c>
      <c r="E185" s="1">
        <v>14520.1615846</v>
      </c>
      <c r="F185" s="1">
        <v>1.02851593028</v>
      </c>
      <c r="G185" s="8">
        <f>IFERROR(__xludf.DUMMYFUNCTION("FILTER(WholeNMJData!D:D,WholeNMJData!$A:$A=$A185)"),825.5344)</f>
        <v>825.5344</v>
      </c>
      <c r="H185" s="8">
        <f t="shared" si="3"/>
        <v>17.58880258</v>
      </c>
      <c r="I185" s="8">
        <f>IFERROR(__xludf.DUMMYFUNCTION("FILTER(WholeNMJData!D:D,WholeNMJData!$A:$A=$A185)"),825.5344)</f>
        <v>825.5344</v>
      </c>
    </row>
    <row r="186">
      <c r="A186" s="5" t="str">
        <f t="shared" si="1"/>
        <v>CON_03f_m67_001</v>
      </c>
      <c r="B186" s="5" t="str">
        <f t="shared" si="2"/>
        <v>CON</v>
      </c>
      <c r="C186" s="1" t="s">
        <v>269</v>
      </c>
      <c r="D186" s="1">
        <v>116.0</v>
      </c>
      <c r="E186" s="1">
        <v>10552.0461897</v>
      </c>
      <c r="F186" s="1">
        <v>0.558157403232</v>
      </c>
      <c r="G186" s="8">
        <f>IFERROR(__xludf.DUMMYFUNCTION("FILTER(WholeNMJData!D:D,WholeNMJData!$A:$A=$A186)"),825.5344)</f>
        <v>825.5344</v>
      </c>
      <c r="H186" s="8">
        <f t="shared" si="3"/>
        <v>12.78207933</v>
      </c>
      <c r="I186" s="8">
        <f>IFERROR(__xludf.DUMMYFUNCTION("FILTER(WholeNMJData!D:D,WholeNMJData!$A:$A=$A186)"),825.5344)</f>
        <v>825.5344</v>
      </c>
    </row>
    <row r="187">
      <c r="A187" s="5" t="str">
        <f t="shared" si="1"/>
        <v>CON_03f_m67_001</v>
      </c>
      <c r="B187" s="5" t="str">
        <f t="shared" si="2"/>
        <v>CON</v>
      </c>
      <c r="C187" s="1" t="s">
        <v>270</v>
      </c>
      <c r="D187" s="1">
        <v>24.0</v>
      </c>
      <c r="E187" s="1">
        <v>10527.6626</v>
      </c>
      <c r="F187" s="1">
        <v>0.330784708089</v>
      </c>
      <c r="G187" s="8">
        <f>IFERROR(__xludf.DUMMYFUNCTION("FILTER(WholeNMJData!D:D,WholeNMJData!$A:$A=$A187)"),825.5344)</f>
        <v>825.5344</v>
      </c>
      <c r="H187" s="8">
        <f t="shared" si="3"/>
        <v>12.7525426</v>
      </c>
      <c r="I187" s="8">
        <f>IFERROR(__xludf.DUMMYFUNCTION("FILTER(WholeNMJData!D:D,WholeNMJData!$A:$A=$A187)"),825.5344)</f>
        <v>825.5344</v>
      </c>
    </row>
    <row r="188">
      <c r="A188" s="5" t="str">
        <f t="shared" si="1"/>
        <v>CON_03f_m67_001</v>
      </c>
      <c r="B188" s="5" t="str">
        <f t="shared" si="2"/>
        <v>CON</v>
      </c>
      <c r="C188" s="1" t="s">
        <v>271</v>
      </c>
      <c r="D188" s="1">
        <v>32.0</v>
      </c>
      <c r="E188" s="1">
        <v>10482.48625</v>
      </c>
      <c r="F188" s="1">
        <v>0.658685433525</v>
      </c>
      <c r="G188" s="8">
        <f>IFERROR(__xludf.DUMMYFUNCTION("FILTER(WholeNMJData!D:D,WholeNMJData!$A:$A=$A188)"),825.5344)</f>
        <v>825.5344</v>
      </c>
      <c r="H188" s="8">
        <f t="shared" si="3"/>
        <v>12.69781883</v>
      </c>
      <c r="I188" s="8">
        <f>IFERROR(__xludf.DUMMYFUNCTION("FILTER(WholeNMJData!D:D,WholeNMJData!$A:$A=$A188)"),825.5344)</f>
        <v>825.5344</v>
      </c>
    </row>
    <row r="189">
      <c r="A189" s="5" t="str">
        <f t="shared" si="1"/>
        <v>CON_03f_m67_001</v>
      </c>
      <c r="B189" s="5" t="str">
        <f t="shared" si="2"/>
        <v>CON</v>
      </c>
      <c r="C189" s="1" t="s">
        <v>272</v>
      </c>
      <c r="D189" s="1">
        <v>88.0</v>
      </c>
      <c r="E189" s="1">
        <v>18390.8696136</v>
      </c>
      <c r="F189" s="1">
        <v>1.62990763513</v>
      </c>
      <c r="G189" s="8">
        <f>IFERROR(__xludf.DUMMYFUNCTION("FILTER(WholeNMJData!D:D,WholeNMJData!$A:$A=$A189)"),825.5344)</f>
        <v>825.5344</v>
      </c>
      <c r="H189" s="8">
        <f t="shared" si="3"/>
        <v>22.27753273</v>
      </c>
      <c r="I189" s="8">
        <f>IFERROR(__xludf.DUMMYFUNCTION("FILTER(WholeNMJData!D:D,WholeNMJData!$A:$A=$A189)"),825.5344)</f>
        <v>825.5344</v>
      </c>
    </row>
    <row r="190">
      <c r="A190" s="5" t="str">
        <f t="shared" si="1"/>
        <v>CON_03f_m67_001</v>
      </c>
      <c r="B190" s="5" t="str">
        <f t="shared" si="2"/>
        <v>CON</v>
      </c>
      <c r="C190" s="1" t="s">
        <v>273</v>
      </c>
      <c r="D190" s="1">
        <v>84.0</v>
      </c>
      <c r="E190" s="1">
        <v>15439.8124857</v>
      </c>
      <c r="F190" s="1">
        <v>0.838231183959</v>
      </c>
      <c r="G190" s="8">
        <f>IFERROR(__xludf.DUMMYFUNCTION("FILTER(WholeNMJData!D:D,WholeNMJData!$A:$A=$A190)"),825.5344)</f>
        <v>825.5344</v>
      </c>
      <c r="H190" s="8">
        <f t="shared" si="3"/>
        <v>18.70280934</v>
      </c>
      <c r="I190" s="8">
        <f>IFERROR(__xludf.DUMMYFUNCTION("FILTER(WholeNMJData!D:D,WholeNMJData!$A:$A=$A190)"),825.5344)</f>
        <v>825.5344</v>
      </c>
    </row>
    <row r="191">
      <c r="A191" s="5" t="str">
        <f t="shared" si="1"/>
        <v>CON_03f_m67_001</v>
      </c>
      <c r="B191" s="5" t="str">
        <f t="shared" si="2"/>
        <v>CON</v>
      </c>
      <c r="C191" s="1" t="s">
        <v>274</v>
      </c>
      <c r="D191" s="1">
        <v>16.0</v>
      </c>
      <c r="E191" s="1">
        <v>7617.654975</v>
      </c>
      <c r="F191" s="1">
        <v>0.263005663367</v>
      </c>
      <c r="G191" s="8">
        <f>IFERROR(__xludf.DUMMYFUNCTION("FILTER(WholeNMJData!D:D,WholeNMJData!$A:$A=$A191)"),825.5344)</f>
        <v>825.5344</v>
      </c>
      <c r="H191" s="8">
        <f t="shared" si="3"/>
        <v>9.22754397</v>
      </c>
      <c r="I191" s="8">
        <f>IFERROR(__xludf.DUMMYFUNCTION("FILTER(WholeNMJData!D:D,WholeNMJData!$A:$A=$A191)"),825.5344)</f>
        <v>825.5344</v>
      </c>
    </row>
    <row r="192">
      <c r="A192" s="5" t="str">
        <f t="shared" si="1"/>
        <v>CON_03f_m67_001</v>
      </c>
      <c r="B192" s="5" t="str">
        <f t="shared" si="2"/>
        <v>CON</v>
      </c>
      <c r="C192" s="1" t="s">
        <v>275</v>
      </c>
      <c r="D192" s="1">
        <v>48.0</v>
      </c>
      <c r="E192" s="1">
        <v>10150.5023417</v>
      </c>
      <c r="F192" s="1">
        <v>0.68246197743</v>
      </c>
      <c r="G192" s="8">
        <f>IFERROR(__xludf.DUMMYFUNCTION("FILTER(WholeNMJData!D:D,WholeNMJData!$A:$A=$A192)"),825.5344)</f>
        <v>825.5344</v>
      </c>
      <c r="H192" s="8">
        <f t="shared" si="3"/>
        <v>12.29567459</v>
      </c>
      <c r="I192" s="8">
        <f>IFERROR(__xludf.DUMMYFUNCTION("FILTER(WholeNMJData!D:D,WholeNMJData!$A:$A=$A192)"),825.5344)</f>
        <v>825.5344</v>
      </c>
    </row>
    <row r="193">
      <c r="A193" s="5" t="str">
        <f t="shared" si="1"/>
        <v>CON_03f_m67_001</v>
      </c>
      <c r="B193" s="5" t="str">
        <f t="shared" si="2"/>
        <v>CON</v>
      </c>
      <c r="C193" s="1" t="s">
        <v>276</v>
      </c>
      <c r="D193" s="1">
        <v>24.0</v>
      </c>
      <c r="E193" s="1">
        <v>9708.79105</v>
      </c>
      <c r="F193" s="1">
        <v>0.26577587124</v>
      </c>
      <c r="G193" s="8">
        <f>IFERROR(__xludf.DUMMYFUNCTION("FILTER(WholeNMJData!D:D,WholeNMJData!$A:$A=$A193)"),825.5344)</f>
        <v>825.5344</v>
      </c>
      <c r="H193" s="8">
        <f t="shared" si="3"/>
        <v>11.76061355</v>
      </c>
      <c r="I193" s="8">
        <f>IFERROR(__xludf.DUMMYFUNCTION("FILTER(WholeNMJData!D:D,WholeNMJData!$A:$A=$A193)"),825.5344)</f>
        <v>825.5344</v>
      </c>
    </row>
    <row r="194">
      <c r="A194" s="5" t="str">
        <f t="shared" si="1"/>
        <v>CON_03f_m67_001</v>
      </c>
      <c r="B194" s="5" t="str">
        <f t="shared" si="2"/>
        <v>CON</v>
      </c>
      <c r="C194" s="1" t="s">
        <v>277</v>
      </c>
      <c r="D194" s="1">
        <v>44.0</v>
      </c>
      <c r="E194" s="1">
        <v>10904.7213909</v>
      </c>
      <c r="F194" s="1">
        <v>0.536008852539</v>
      </c>
      <c r="G194" s="8">
        <f>IFERROR(__xludf.DUMMYFUNCTION("FILTER(WholeNMJData!D:D,WholeNMJData!$A:$A=$A194)"),825.5344)</f>
        <v>825.5344</v>
      </c>
      <c r="H194" s="8">
        <f t="shared" si="3"/>
        <v>13.20928769</v>
      </c>
      <c r="I194" s="8">
        <f>IFERROR(__xludf.DUMMYFUNCTION("FILTER(WholeNMJData!D:D,WholeNMJData!$A:$A=$A194)"),825.5344)</f>
        <v>825.5344</v>
      </c>
    </row>
    <row r="195">
      <c r="A195" s="5" t="str">
        <f t="shared" si="1"/>
        <v>CON_03f_m67_001</v>
      </c>
      <c r="B195" s="5" t="str">
        <f t="shared" si="2"/>
        <v>CON</v>
      </c>
      <c r="C195" s="1" t="s">
        <v>278</v>
      </c>
      <c r="D195" s="1">
        <v>20.0</v>
      </c>
      <c r="E195" s="1">
        <v>8091.6756</v>
      </c>
      <c r="F195" s="1">
        <v>0.364979906016</v>
      </c>
      <c r="G195" s="8">
        <f>IFERROR(__xludf.DUMMYFUNCTION("FILTER(WholeNMJData!D:D,WholeNMJData!$A:$A=$A195)"),825.5344)</f>
        <v>825.5344</v>
      </c>
      <c r="H195" s="8">
        <f t="shared" si="3"/>
        <v>9.801742483</v>
      </c>
      <c r="I195" s="8">
        <f>IFERROR(__xludf.DUMMYFUNCTION("FILTER(WholeNMJData!D:D,WholeNMJData!$A:$A=$A195)"),825.5344)</f>
        <v>825.5344</v>
      </c>
    </row>
    <row r="196">
      <c r="A196" s="5" t="str">
        <f t="shared" si="1"/>
        <v>CON_03f_m67_001</v>
      </c>
      <c r="B196" s="5" t="str">
        <f t="shared" si="2"/>
        <v>CON</v>
      </c>
      <c r="C196" s="1" t="s">
        <v>279</v>
      </c>
      <c r="D196" s="1">
        <v>16.0</v>
      </c>
      <c r="E196" s="1">
        <v>8123.39755</v>
      </c>
      <c r="F196" s="1">
        <v>0.423327133608</v>
      </c>
      <c r="G196" s="8">
        <f>IFERROR(__xludf.DUMMYFUNCTION("FILTER(WholeNMJData!D:D,WholeNMJData!$A:$A=$A196)"),825.5344)</f>
        <v>825.5344</v>
      </c>
      <c r="H196" s="8">
        <f t="shared" si="3"/>
        <v>9.840168441</v>
      </c>
      <c r="I196" s="8">
        <f>IFERROR(__xludf.DUMMYFUNCTION("FILTER(WholeNMJData!D:D,WholeNMJData!$A:$A=$A196)"),825.5344)</f>
        <v>825.5344</v>
      </c>
    </row>
    <row r="197">
      <c r="A197" s="5" t="str">
        <f t="shared" si="1"/>
        <v>CON_03f_m67_001</v>
      </c>
      <c r="B197" s="5" t="str">
        <f t="shared" si="2"/>
        <v>CON</v>
      </c>
      <c r="C197" s="1" t="s">
        <v>280</v>
      </c>
      <c r="D197" s="1">
        <v>16.0</v>
      </c>
      <c r="E197" s="1">
        <v>9765.945525</v>
      </c>
      <c r="F197" s="1">
        <v>0.30977468513</v>
      </c>
      <c r="G197" s="8">
        <f>IFERROR(__xludf.DUMMYFUNCTION("FILTER(WholeNMJData!D:D,WholeNMJData!$A:$A=$A197)"),825.5344)</f>
        <v>825.5344</v>
      </c>
      <c r="H197" s="8">
        <f t="shared" si="3"/>
        <v>11.82984685</v>
      </c>
      <c r="I197" s="8">
        <f>IFERROR(__xludf.DUMMYFUNCTION("FILTER(WholeNMJData!D:D,WholeNMJData!$A:$A=$A197)"),825.5344)</f>
        <v>825.5344</v>
      </c>
    </row>
    <row r="198">
      <c r="A198" s="5" t="str">
        <f t="shared" si="1"/>
        <v>CON_03f_m67_001</v>
      </c>
      <c r="B198" s="5" t="str">
        <f t="shared" si="2"/>
        <v>CON</v>
      </c>
      <c r="C198" s="1" t="s">
        <v>281</v>
      </c>
      <c r="D198" s="1">
        <v>36.0</v>
      </c>
      <c r="E198" s="1">
        <v>8693.91473333</v>
      </c>
      <c r="F198" s="1">
        <v>0.709454036437</v>
      </c>
      <c r="G198" s="8">
        <f>IFERROR(__xludf.DUMMYFUNCTION("FILTER(WholeNMJData!D:D,WholeNMJData!$A:$A=$A198)"),825.5344)</f>
        <v>825.5344</v>
      </c>
      <c r="H198" s="8">
        <f t="shared" si="3"/>
        <v>10.53125676</v>
      </c>
      <c r="I198" s="8">
        <f>IFERROR(__xludf.DUMMYFUNCTION("FILTER(WholeNMJData!D:D,WholeNMJData!$A:$A=$A198)"),825.5344)</f>
        <v>825.5344</v>
      </c>
    </row>
    <row r="199">
      <c r="A199" s="5" t="str">
        <f t="shared" si="1"/>
        <v>CON_03f_m67_001</v>
      </c>
      <c r="B199" s="5" t="str">
        <f t="shared" si="2"/>
        <v>CON</v>
      </c>
      <c r="C199" s="1" t="s">
        <v>282</v>
      </c>
      <c r="D199" s="1">
        <v>16.0</v>
      </c>
      <c r="E199" s="1">
        <v>8206.28175</v>
      </c>
      <c r="F199" s="1">
        <v>0.562873788729</v>
      </c>
      <c r="G199" s="8">
        <f>IFERROR(__xludf.DUMMYFUNCTION("FILTER(WholeNMJData!D:D,WholeNMJData!$A:$A=$A199)"),825.5344)</f>
        <v>825.5344</v>
      </c>
      <c r="H199" s="8">
        <f t="shared" si="3"/>
        <v>9.940569103</v>
      </c>
      <c r="I199" s="8">
        <f>IFERROR(__xludf.DUMMYFUNCTION("FILTER(WholeNMJData!D:D,WholeNMJData!$A:$A=$A199)"),825.5344)</f>
        <v>825.5344</v>
      </c>
    </row>
    <row r="200">
      <c r="A200" s="5" t="str">
        <f t="shared" si="1"/>
        <v>CON_03f_m67_001</v>
      </c>
      <c r="B200" s="5" t="str">
        <f t="shared" si="2"/>
        <v>CON</v>
      </c>
      <c r="C200" s="1" t="s">
        <v>283</v>
      </c>
      <c r="D200" s="1">
        <v>20.0</v>
      </c>
      <c r="E200" s="1">
        <v>9380.67574</v>
      </c>
      <c r="F200" s="1">
        <v>0.493058914751</v>
      </c>
      <c r="G200" s="8">
        <f>IFERROR(__xludf.DUMMYFUNCTION("FILTER(WholeNMJData!D:D,WholeNMJData!$A:$A=$A200)"),825.5344)</f>
        <v>825.5344</v>
      </c>
      <c r="H200" s="8">
        <f t="shared" si="3"/>
        <v>11.36315548</v>
      </c>
      <c r="I200" s="8">
        <f>IFERROR(__xludf.DUMMYFUNCTION("FILTER(WholeNMJData!D:D,WholeNMJData!$A:$A=$A200)"),825.5344)</f>
        <v>825.5344</v>
      </c>
    </row>
    <row r="201">
      <c r="A201" s="5" t="str">
        <f t="shared" si="1"/>
        <v>CON_03f_m67_001</v>
      </c>
      <c r="B201" s="5" t="str">
        <f t="shared" si="2"/>
        <v>CON</v>
      </c>
      <c r="C201" s="1" t="s">
        <v>284</v>
      </c>
      <c r="D201" s="1">
        <v>20.0</v>
      </c>
      <c r="E201" s="1">
        <v>9225.4642</v>
      </c>
      <c r="F201" s="1">
        <v>0.361779410515</v>
      </c>
      <c r="G201" s="8">
        <f>IFERROR(__xludf.DUMMYFUNCTION("FILTER(WholeNMJData!D:D,WholeNMJData!$A:$A=$A201)"),825.5344)</f>
        <v>825.5344</v>
      </c>
      <c r="H201" s="8">
        <f t="shared" si="3"/>
        <v>11.17514207</v>
      </c>
      <c r="I201" s="8">
        <f>IFERROR(__xludf.DUMMYFUNCTION("FILTER(WholeNMJData!D:D,WholeNMJData!$A:$A=$A201)"),825.5344)</f>
        <v>825.5344</v>
      </c>
    </row>
    <row r="202">
      <c r="A202" s="5" t="str">
        <f t="shared" si="1"/>
        <v>CON_03f_m67_001</v>
      </c>
      <c r="B202" s="5" t="str">
        <f t="shared" si="2"/>
        <v>CON</v>
      </c>
      <c r="C202" s="1" t="s">
        <v>285</v>
      </c>
      <c r="D202" s="1">
        <v>72.0</v>
      </c>
      <c r="E202" s="1">
        <v>11873.0381833</v>
      </c>
      <c r="F202" s="1">
        <v>0.744097177452</v>
      </c>
      <c r="G202" s="8">
        <f>IFERROR(__xludf.DUMMYFUNCTION("FILTER(WholeNMJData!D:D,WholeNMJData!$A:$A=$A202)"),825.5344)</f>
        <v>825.5344</v>
      </c>
      <c r="H202" s="8">
        <f t="shared" si="3"/>
        <v>14.38224523</v>
      </c>
      <c r="I202" s="8">
        <f>IFERROR(__xludf.DUMMYFUNCTION("FILTER(WholeNMJData!D:D,WholeNMJData!$A:$A=$A202)"),825.5344)</f>
        <v>825.5344</v>
      </c>
    </row>
    <row r="203">
      <c r="A203" s="5" t="str">
        <f t="shared" si="1"/>
        <v>CON_03f_m67_001</v>
      </c>
      <c r="B203" s="5" t="str">
        <f t="shared" si="2"/>
        <v>CON</v>
      </c>
      <c r="C203" s="1" t="s">
        <v>286</v>
      </c>
      <c r="D203" s="1">
        <v>48.0</v>
      </c>
      <c r="E203" s="1">
        <v>10089.2800917</v>
      </c>
      <c r="F203" s="1">
        <v>0.528392972696</v>
      </c>
      <c r="G203" s="8">
        <f>IFERROR(__xludf.DUMMYFUNCTION("FILTER(WholeNMJData!D:D,WholeNMJData!$A:$A=$A203)"),825.5344)</f>
        <v>825.5344</v>
      </c>
      <c r="H203" s="8">
        <f t="shared" si="3"/>
        <v>12.22151384</v>
      </c>
      <c r="I203" s="8">
        <f>IFERROR(__xludf.DUMMYFUNCTION("FILTER(WholeNMJData!D:D,WholeNMJData!$A:$A=$A203)"),825.5344)</f>
        <v>825.5344</v>
      </c>
    </row>
    <row r="204">
      <c r="A204" s="5" t="str">
        <f t="shared" si="1"/>
        <v>CON_03f_m67_001</v>
      </c>
      <c r="B204" s="5" t="str">
        <f t="shared" si="2"/>
        <v>CON</v>
      </c>
      <c r="C204" s="1" t="s">
        <v>287</v>
      </c>
      <c r="D204" s="1">
        <v>24.0</v>
      </c>
      <c r="E204" s="1">
        <v>10440.43705</v>
      </c>
      <c r="F204" s="1">
        <v>0.395374435019</v>
      </c>
      <c r="G204" s="8">
        <f>IFERROR(__xludf.DUMMYFUNCTION("FILTER(WholeNMJData!D:D,WholeNMJData!$A:$A=$A204)"),825.5344)</f>
        <v>825.5344</v>
      </c>
      <c r="H204" s="8">
        <f t="shared" si="3"/>
        <v>12.6468831</v>
      </c>
      <c r="I204" s="8">
        <f>IFERROR(__xludf.DUMMYFUNCTION("FILTER(WholeNMJData!D:D,WholeNMJData!$A:$A=$A204)"),825.5344)</f>
        <v>825.5344</v>
      </c>
    </row>
    <row r="205">
      <c r="A205" s="5" t="str">
        <f t="shared" si="1"/>
        <v>CON_03f_m67_001</v>
      </c>
      <c r="B205" s="5" t="str">
        <f t="shared" si="2"/>
        <v>CON</v>
      </c>
      <c r="C205" s="1" t="s">
        <v>288</v>
      </c>
      <c r="D205" s="1">
        <v>28.0</v>
      </c>
      <c r="E205" s="1">
        <v>10870.0438857</v>
      </c>
      <c r="F205" s="1">
        <v>0.653087105686</v>
      </c>
      <c r="G205" s="8">
        <f>IFERROR(__xludf.DUMMYFUNCTION("FILTER(WholeNMJData!D:D,WholeNMJData!$A:$A=$A205)"),825.5344)</f>
        <v>825.5344</v>
      </c>
      <c r="H205" s="8">
        <f t="shared" si="3"/>
        <v>13.16728156</v>
      </c>
      <c r="I205" s="8">
        <f>IFERROR(__xludf.DUMMYFUNCTION("FILTER(WholeNMJData!D:D,WholeNMJData!$A:$A=$A205)"),825.5344)</f>
        <v>825.5344</v>
      </c>
    </row>
    <row r="206">
      <c r="A206" s="5" t="str">
        <f t="shared" si="1"/>
        <v>CON_03f_m67_001</v>
      </c>
      <c r="B206" s="5" t="str">
        <f t="shared" si="2"/>
        <v>CON</v>
      </c>
      <c r="C206" s="1" t="s">
        <v>289</v>
      </c>
      <c r="D206" s="1">
        <v>24.0</v>
      </c>
      <c r="E206" s="1">
        <v>9615.29955</v>
      </c>
      <c r="F206" s="1">
        <v>0.313173581784</v>
      </c>
      <c r="G206" s="8">
        <f>IFERROR(__xludf.DUMMYFUNCTION("FILTER(WholeNMJData!D:D,WholeNMJData!$A:$A=$A206)"),825.5344)</f>
        <v>825.5344</v>
      </c>
      <c r="H206" s="8">
        <f t="shared" si="3"/>
        <v>11.64736388</v>
      </c>
      <c r="I206" s="8">
        <f>IFERROR(__xludf.DUMMYFUNCTION("FILTER(WholeNMJData!D:D,WholeNMJData!$A:$A=$A206)"),825.5344)</f>
        <v>825.5344</v>
      </c>
    </row>
    <row r="207">
      <c r="A207" s="5" t="str">
        <f t="shared" si="1"/>
        <v>CON_03f_m67_001</v>
      </c>
      <c r="B207" s="5" t="str">
        <f t="shared" si="2"/>
        <v>CON</v>
      </c>
      <c r="C207" s="1" t="s">
        <v>290</v>
      </c>
      <c r="D207" s="1">
        <v>24.0</v>
      </c>
      <c r="E207" s="1">
        <v>11806.1006333</v>
      </c>
      <c r="F207" s="1">
        <v>0.561842263251</v>
      </c>
      <c r="G207" s="8">
        <f>IFERROR(__xludf.DUMMYFUNCTION("FILTER(WholeNMJData!D:D,WholeNMJData!$A:$A=$A207)"),825.5344)</f>
        <v>825.5344</v>
      </c>
      <c r="H207" s="8">
        <f t="shared" si="3"/>
        <v>14.30116132</v>
      </c>
      <c r="I207" s="8">
        <f>IFERROR(__xludf.DUMMYFUNCTION("FILTER(WholeNMJData!D:D,WholeNMJData!$A:$A=$A207)"),825.5344)</f>
        <v>825.5344</v>
      </c>
    </row>
    <row r="208">
      <c r="A208" s="5" t="str">
        <f t="shared" si="1"/>
        <v>CON_03f_m67_001</v>
      </c>
      <c r="B208" s="5" t="str">
        <f t="shared" si="2"/>
        <v>CON</v>
      </c>
      <c r="C208" s="1" t="s">
        <v>291</v>
      </c>
      <c r="D208" s="1">
        <v>28.0</v>
      </c>
      <c r="E208" s="1">
        <v>9693.92317143</v>
      </c>
      <c r="F208" s="1">
        <v>0.615150387985</v>
      </c>
      <c r="G208" s="8">
        <f>IFERROR(__xludf.DUMMYFUNCTION("FILTER(WholeNMJData!D:D,WholeNMJData!$A:$A=$A208)"),825.5344)</f>
        <v>825.5344</v>
      </c>
      <c r="H208" s="8">
        <f t="shared" si="3"/>
        <v>11.74260354</v>
      </c>
      <c r="I208" s="8">
        <f>IFERROR(__xludf.DUMMYFUNCTION("FILTER(WholeNMJData!D:D,WholeNMJData!$A:$A=$A208)"),825.5344)</f>
        <v>825.5344</v>
      </c>
    </row>
    <row r="209">
      <c r="A209" s="5" t="str">
        <f t="shared" si="1"/>
        <v>CON_03f_m67_001</v>
      </c>
      <c r="B209" s="5" t="str">
        <f t="shared" si="2"/>
        <v>CON</v>
      </c>
      <c r="C209" s="1" t="s">
        <v>292</v>
      </c>
      <c r="D209" s="1">
        <v>24.0</v>
      </c>
      <c r="E209" s="1">
        <v>9399.7366</v>
      </c>
      <c r="F209" s="1">
        <v>0.315616237587</v>
      </c>
      <c r="G209" s="8">
        <f>IFERROR(__xludf.DUMMYFUNCTION("FILTER(WholeNMJData!D:D,WholeNMJData!$A:$A=$A209)"),825.5344)</f>
        <v>825.5344</v>
      </c>
      <c r="H209" s="8">
        <f t="shared" si="3"/>
        <v>11.3862446</v>
      </c>
      <c r="I209" s="8">
        <f>IFERROR(__xludf.DUMMYFUNCTION("FILTER(WholeNMJData!D:D,WholeNMJData!$A:$A=$A209)"),825.5344)</f>
        <v>825.5344</v>
      </c>
    </row>
    <row r="210">
      <c r="A210" s="5" t="str">
        <f t="shared" si="1"/>
        <v>CON_03f_m67_001</v>
      </c>
      <c r="B210" s="5" t="str">
        <f t="shared" si="2"/>
        <v>CON</v>
      </c>
      <c r="C210" s="1" t="s">
        <v>293</v>
      </c>
      <c r="D210" s="1">
        <v>40.0</v>
      </c>
      <c r="E210" s="1">
        <v>10118.65625</v>
      </c>
      <c r="F210" s="1">
        <v>0.579860008586</v>
      </c>
      <c r="G210" s="8">
        <f>IFERROR(__xludf.DUMMYFUNCTION("FILTER(WholeNMJData!D:D,WholeNMJData!$A:$A=$A210)"),825.5344)</f>
        <v>825.5344</v>
      </c>
      <c r="H210" s="8">
        <f t="shared" si="3"/>
        <v>12.25709825</v>
      </c>
      <c r="I210" s="8">
        <f>IFERROR(__xludf.DUMMYFUNCTION("FILTER(WholeNMJData!D:D,WholeNMJData!$A:$A=$A210)"),825.5344)</f>
        <v>825.5344</v>
      </c>
    </row>
    <row r="211">
      <c r="A211" s="5" t="str">
        <f t="shared" si="1"/>
        <v>CON_03f_m67_001</v>
      </c>
      <c r="B211" s="5" t="str">
        <f t="shared" si="2"/>
        <v>CON</v>
      </c>
      <c r="C211" s="1" t="s">
        <v>294</v>
      </c>
      <c r="D211" s="1">
        <v>24.0</v>
      </c>
      <c r="E211" s="1">
        <v>9297.56935</v>
      </c>
      <c r="F211" s="1">
        <v>0.20992082194</v>
      </c>
      <c r="G211" s="8">
        <f>IFERROR(__xludf.DUMMYFUNCTION("FILTER(WholeNMJData!D:D,WholeNMJData!$A:$A=$A211)"),825.5344)</f>
        <v>825.5344</v>
      </c>
      <c r="H211" s="8">
        <f t="shared" si="3"/>
        <v>11.26248567</v>
      </c>
      <c r="I211" s="8">
        <f>IFERROR(__xludf.DUMMYFUNCTION("FILTER(WholeNMJData!D:D,WholeNMJData!$A:$A=$A211)"),825.5344)</f>
        <v>825.5344</v>
      </c>
    </row>
    <row r="212">
      <c r="A212" s="5" t="str">
        <f t="shared" si="1"/>
        <v>CON_03f_m67_001</v>
      </c>
      <c r="B212" s="5" t="str">
        <f t="shared" si="2"/>
        <v>CON</v>
      </c>
      <c r="C212" s="1" t="s">
        <v>295</v>
      </c>
      <c r="D212" s="1">
        <v>20.0</v>
      </c>
      <c r="E212" s="1">
        <v>9965.05502</v>
      </c>
      <c r="F212" s="1">
        <v>0.304572347459</v>
      </c>
      <c r="G212" s="8">
        <f>IFERROR(__xludf.DUMMYFUNCTION("FILTER(WholeNMJData!D:D,WholeNMJData!$A:$A=$A212)"),825.5344)</f>
        <v>825.5344</v>
      </c>
      <c r="H212" s="8">
        <f t="shared" si="3"/>
        <v>12.07103547</v>
      </c>
      <c r="I212" s="8">
        <f>IFERROR(__xludf.DUMMYFUNCTION("FILTER(WholeNMJData!D:D,WholeNMJData!$A:$A=$A212)"),825.5344)</f>
        <v>825.5344</v>
      </c>
    </row>
    <row r="213">
      <c r="A213" s="5" t="str">
        <f t="shared" si="1"/>
        <v>CON_03f_m67_001</v>
      </c>
      <c r="B213" s="5" t="str">
        <f t="shared" si="2"/>
        <v>CON</v>
      </c>
      <c r="C213" s="1" t="s">
        <v>296</v>
      </c>
      <c r="D213" s="1">
        <v>36.0</v>
      </c>
      <c r="E213" s="1">
        <v>8315.47758889</v>
      </c>
      <c r="F213" s="1">
        <v>0.579557920574</v>
      </c>
      <c r="G213" s="8">
        <f>IFERROR(__xludf.DUMMYFUNCTION("FILTER(WholeNMJData!D:D,WholeNMJData!$A:$A=$A213)"),825.5344)</f>
        <v>825.5344</v>
      </c>
      <c r="H213" s="8">
        <f t="shared" si="3"/>
        <v>10.07284201</v>
      </c>
      <c r="I213" s="8">
        <f>IFERROR(__xludf.DUMMYFUNCTION("FILTER(WholeNMJData!D:D,WholeNMJData!$A:$A=$A213)"),825.5344)</f>
        <v>825.5344</v>
      </c>
    </row>
    <row r="214">
      <c r="A214" s="5" t="str">
        <f t="shared" si="1"/>
        <v>CON_03f_m67_001</v>
      </c>
      <c r="B214" s="5" t="str">
        <f t="shared" si="2"/>
        <v>CON</v>
      </c>
      <c r="C214" s="1" t="s">
        <v>297</v>
      </c>
      <c r="D214" s="1">
        <v>32.0</v>
      </c>
      <c r="E214" s="1">
        <v>8881.7840625</v>
      </c>
      <c r="F214" s="1">
        <v>0.330134540467</v>
      </c>
      <c r="G214" s="8">
        <f>IFERROR(__xludf.DUMMYFUNCTION("FILTER(WholeNMJData!D:D,WholeNMJData!$A:$A=$A214)"),825.5344)</f>
        <v>825.5344</v>
      </c>
      <c r="H214" s="8">
        <f t="shared" si="3"/>
        <v>10.75882975</v>
      </c>
      <c r="I214" s="8">
        <f>IFERROR(__xludf.DUMMYFUNCTION("FILTER(WholeNMJData!D:D,WholeNMJData!$A:$A=$A214)"),825.5344)</f>
        <v>825.5344</v>
      </c>
    </row>
    <row r="215">
      <c r="A215" s="5" t="str">
        <f t="shared" si="1"/>
        <v>CON_03f_m67_001</v>
      </c>
      <c r="B215" s="5" t="str">
        <f t="shared" si="2"/>
        <v>CON</v>
      </c>
      <c r="C215" s="1" t="s">
        <v>298</v>
      </c>
      <c r="D215" s="1">
        <v>32.0</v>
      </c>
      <c r="E215" s="1">
        <v>11040.84245</v>
      </c>
      <c r="F215" s="1">
        <v>0.197114750061</v>
      </c>
      <c r="G215" s="8">
        <f>IFERROR(__xludf.DUMMYFUNCTION("FILTER(WholeNMJData!D:D,WholeNMJData!$A:$A=$A215)"),825.5344)</f>
        <v>825.5344</v>
      </c>
      <c r="H215" s="8">
        <f t="shared" si="3"/>
        <v>13.37417611</v>
      </c>
      <c r="I215" s="8">
        <f>IFERROR(__xludf.DUMMYFUNCTION("FILTER(WholeNMJData!D:D,WholeNMJData!$A:$A=$A215)"),825.5344)</f>
        <v>825.5344</v>
      </c>
    </row>
    <row r="216">
      <c r="A216" s="5" t="str">
        <f t="shared" si="1"/>
        <v>CON_03f_m67_001</v>
      </c>
      <c r="B216" s="5" t="str">
        <f t="shared" si="2"/>
        <v>CON</v>
      </c>
      <c r="C216" s="1" t="s">
        <v>299</v>
      </c>
      <c r="D216" s="1">
        <v>24.0</v>
      </c>
      <c r="E216" s="1">
        <v>9296.86661667</v>
      </c>
      <c r="F216" s="1">
        <v>0.313238203803</v>
      </c>
      <c r="G216" s="8">
        <f>IFERROR(__xludf.DUMMYFUNCTION("FILTER(WholeNMJData!D:D,WholeNMJData!$A:$A=$A216)"),825.5344)</f>
        <v>825.5344</v>
      </c>
      <c r="H216" s="8">
        <f t="shared" si="3"/>
        <v>11.26163442</v>
      </c>
      <c r="I216" s="8">
        <f>IFERROR(__xludf.DUMMYFUNCTION("FILTER(WholeNMJData!D:D,WholeNMJData!$A:$A=$A216)"),825.5344)</f>
        <v>825.5344</v>
      </c>
    </row>
    <row r="217">
      <c r="A217" s="5" t="str">
        <f t="shared" si="1"/>
        <v>CON_03f_m67_001</v>
      </c>
      <c r="B217" s="5" t="str">
        <f t="shared" si="2"/>
        <v>CON</v>
      </c>
      <c r="C217" s="1" t="s">
        <v>300</v>
      </c>
      <c r="D217" s="1">
        <v>32.0</v>
      </c>
      <c r="E217" s="1">
        <v>9343.321675</v>
      </c>
      <c r="F217" s="1">
        <v>0.373860669846</v>
      </c>
      <c r="G217" s="8">
        <f>IFERROR(__xludf.DUMMYFUNCTION("FILTER(WholeNMJData!D:D,WholeNMJData!$A:$A=$A217)"),825.5344)</f>
        <v>825.5344</v>
      </c>
      <c r="H217" s="8">
        <f t="shared" si="3"/>
        <v>11.31790713</v>
      </c>
      <c r="I217" s="8">
        <f>IFERROR(__xludf.DUMMYFUNCTION("FILTER(WholeNMJData!D:D,WholeNMJData!$A:$A=$A217)"),825.5344)</f>
        <v>825.5344</v>
      </c>
    </row>
    <row r="218">
      <c r="A218" s="5" t="str">
        <f t="shared" si="1"/>
        <v>CON_03f_m67_001</v>
      </c>
      <c r="B218" s="5" t="str">
        <f t="shared" si="2"/>
        <v>CON</v>
      </c>
      <c r="C218" s="1" t="s">
        <v>301</v>
      </c>
      <c r="D218" s="1">
        <v>24.0</v>
      </c>
      <c r="E218" s="1">
        <v>10616.7889167</v>
      </c>
      <c r="F218" s="1">
        <v>0.542690727415</v>
      </c>
      <c r="G218" s="8">
        <f>IFERROR(__xludf.DUMMYFUNCTION("FILTER(WholeNMJData!D:D,WholeNMJData!$A:$A=$A218)"),825.5344)</f>
        <v>825.5344</v>
      </c>
      <c r="H218" s="8">
        <f t="shared" si="3"/>
        <v>12.86050456</v>
      </c>
      <c r="I218" s="8">
        <f>IFERROR(__xludf.DUMMYFUNCTION("FILTER(WholeNMJData!D:D,WholeNMJData!$A:$A=$A218)"),825.5344)</f>
        <v>825.5344</v>
      </c>
    </row>
    <row r="219">
      <c r="A219" s="5" t="str">
        <f t="shared" si="1"/>
        <v>CON_03f_m67_001</v>
      </c>
      <c r="B219" s="5" t="str">
        <f t="shared" si="2"/>
        <v>CON</v>
      </c>
      <c r="C219" s="1" t="s">
        <v>302</v>
      </c>
      <c r="D219" s="1">
        <v>24.0</v>
      </c>
      <c r="E219" s="1">
        <v>10802.5298</v>
      </c>
      <c r="F219" s="1">
        <v>0.312921228877</v>
      </c>
      <c r="G219" s="8">
        <f>IFERROR(__xludf.DUMMYFUNCTION("FILTER(WholeNMJData!D:D,WholeNMJData!$A:$A=$A219)"),825.5344)</f>
        <v>825.5344</v>
      </c>
      <c r="H219" s="8">
        <f t="shared" si="3"/>
        <v>13.08549928</v>
      </c>
      <c r="I219" s="8">
        <f>IFERROR(__xludf.DUMMYFUNCTION("FILTER(WholeNMJData!D:D,WholeNMJData!$A:$A=$A219)"),825.5344)</f>
        <v>825.5344</v>
      </c>
    </row>
    <row r="220">
      <c r="A220" s="5" t="str">
        <f t="shared" si="1"/>
        <v>CON_03f_m67_001</v>
      </c>
      <c r="B220" s="5" t="str">
        <f t="shared" si="2"/>
        <v>CON</v>
      </c>
      <c r="C220" s="1" t="s">
        <v>303</v>
      </c>
      <c r="D220" s="1">
        <v>20.0</v>
      </c>
      <c r="E220" s="1">
        <v>9678.01654</v>
      </c>
      <c r="F220" s="1">
        <v>0.182840408744</v>
      </c>
      <c r="G220" s="8">
        <f>IFERROR(__xludf.DUMMYFUNCTION("FILTER(WholeNMJData!D:D,WholeNMJData!$A:$A=$A220)"),825.5344)</f>
        <v>825.5344</v>
      </c>
      <c r="H220" s="8">
        <f t="shared" si="3"/>
        <v>11.72333526</v>
      </c>
      <c r="I220" s="8">
        <f>IFERROR(__xludf.DUMMYFUNCTION("FILTER(WholeNMJData!D:D,WholeNMJData!$A:$A=$A220)"),825.5344)</f>
        <v>825.5344</v>
      </c>
    </row>
    <row r="221">
      <c r="A221" s="5" t="str">
        <f t="shared" si="1"/>
        <v>CON_03f_m67_001</v>
      </c>
      <c r="B221" s="5" t="str">
        <f t="shared" si="2"/>
        <v>CON</v>
      </c>
      <c r="C221" s="1" t="s">
        <v>304</v>
      </c>
      <c r="D221" s="1">
        <v>28.0</v>
      </c>
      <c r="E221" s="1">
        <v>12424.2130857</v>
      </c>
      <c r="F221" s="1">
        <v>0.974831340741</v>
      </c>
      <c r="G221" s="8">
        <f>IFERROR(__xludf.DUMMYFUNCTION("FILTER(WholeNMJData!D:D,WholeNMJData!$A:$A=$A221)"),825.5344)</f>
        <v>825.5344</v>
      </c>
      <c r="H221" s="8">
        <f t="shared" si="3"/>
        <v>15.04990354</v>
      </c>
      <c r="I221" s="8">
        <f>IFERROR(__xludf.DUMMYFUNCTION("FILTER(WholeNMJData!D:D,WholeNMJData!$A:$A=$A221)"),825.5344)</f>
        <v>825.5344</v>
      </c>
    </row>
    <row r="222">
      <c r="A222" s="5" t="str">
        <f t="shared" si="1"/>
        <v>CON_03f_m67_001</v>
      </c>
      <c r="B222" s="5" t="str">
        <f t="shared" si="2"/>
        <v>CON</v>
      </c>
      <c r="C222" s="1" t="s">
        <v>305</v>
      </c>
      <c r="D222" s="1">
        <v>24.0</v>
      </c>
      <c r="E222" s="1">
        <v>10851.3288333</v>
      </c>
      <c r="F222" s="1">
        <v>0.749021076113</v>
      </c>
      <c r="G222" s="8">
        <f>IFERROR(__xludf.DUMMYFUNCTION("FILTER(WholeNMJData!D:D,WholeNMJData!$A:$A=$A222)"),825.5344)</f>
        <v>825.5344</v>
      </c>
      <c r="H222" s="8">
        <f t="shared" si="3"/>
        <v>13.14461134</v>
      </c>
      <c r="I222" s="8">
        <f>IFERROR(__xludf.DUMMYFUNCTION("FILTER(WholeNMJData!D:D,WholeNMJData!$A:$A=$A222)"),825.5344)</f>
        <v>825.5344</v>
      </c>
    </row>
    <row r="223">
      <c r="A223" s="5" t="str">
        <f t="shared" si="1"/>
        <v>CON_03f_m67_001</v>
      </c>
      <c r="B223" s="5" t="str">
        <f t="shared" si="2"/>
        <v>CON</v>
      </c>
      <c r="C223" s="1" t="s">
        <v>306</v>
      </c>
      <c r="D223" s="1">
        <v>24.0</v>
      </c>
      <c r="E223" s="1">
        <v>10185.6999833</v>
      </c>
      <c r="F223" s="1">
        <v>0.607967298284</v>
      </c>
      <c r="G223" s="8">
        <f>IFERROR(__xludf.DUMMYFUNCTION("FILTER(WholeNMJData!D:D,WholeNMJData!$A:$A=$A223)"),825.5344)</f>
        <v>825.5344</v>
      </c>
      <c r="H223" s="8">
        <f t="shared" si="3"/>
        <v>12.33831078</v>
      </c>
      <c r="I223" s="8">
        <f>IFERROR(__xludf.DUMMYFUNCTION("FILTER(WholeNMJData!D:D,WholeNMJData!$A:$A=$A223)"),825.5344)</f>
        <v>825.5344</v>
      </c>
    </row>
    <row r="224">
      <c r="A224" s="5" t="str">
        <f t="shared" si="1"/>
        <v>CON_03f_m67_001</v>
      </c>
      <c r="B224" s="5" t="str">
        <f t="shared" si="2"/>
        <v>CON</v>
      </c>
      <c r="C224" s="1" t="s">
        <v>307</v>
      </c>
      <c r="D224" s="1">
        <v>24.0</v>
      </c>
      <c r="E224" s="1">
        <v>11829.1002</v>
      </c>
      <c r="F224" s="1">
        <v>0.301366844454</v>
      </c>
      <c r="G224" s="8">
        <f>IFERROR(__xludf.DUMMYFUNCTION("FILTER(WholeNMJData!D:D,WholeNMJData!$A:$A=$A224)"),825.5344)</f>
        <v>825.5344</v>
      </c>
      <c r="H224" s="8">
        <f t="shared" si="3"/>
        <v>14.32902154</v>
      </c>
      <c r="I224" s="8">
        <f>IFERROR(__xludf.DUMMYFUNCTION("FILTER(WholeNMJData!D:D,WholeNMJData!$A:$A=$A224)"),825.5344)</f>
        <v>825.5344</v>
      </c>
    </row>
    <row r="225">
      <c r="A225" s="5" t="str">
        <f t="shared" si="1"/>
        <v>CON_03f_m67_001</v>
      </c>
      <c r="B225" s="5" t="str">
        <f t="shared" si="2"/>
        <v>CON</v>
      </c>
      <c r="C225" s="1" t="s">
        <v>308</v>
      </c>
      <c r="D225" s="1">
        <v>24.0</v>
      </c>
      <c r="E225" s="1">
        <v>10898.95745</v>
      </c>
      <c r="F225" s="1">
        <v>0.5040243551</v>
      </c>
      <c r="G225" s="8">
        <f>IFERROR(__xludf.DUMMYFUNCTION("FILTER(WholeNMJData!D:D,WholeNMJData!$A:$A=$A225)"),825.5344)</f>
        <v>825.5344</v>
      </c>
      <c r="H225" s="8">
        <f t="shared" si="3"/>
        <v>13.20230562</v>
      </c>
      <c r="I225" s="8">
        <f>IFERROR(__xludf.DUMMYFUNCTION("FILTER(WholeNMJData!D:D,WholeNMJData!$A:$A=$A225)"),825.5344)</f>
        <v>825.5344</v>
      </c>
    </row>
    <row r="226">
      <c r="A226" s="5" t="str">
        <f t="shared" si="1"/>
        <v>CON_03f_m67_001</v>
      </c>
      <c r="B226" s="5" t="str">
        <f t="shared" si="2"/>
        <v>CON</v>
      </c>
      <c r="C226" s="1" t="s">
        <v>309</v>
      </c>
      <c r="D226" s="1">
        <v>16.0</v>
      </c>
      <c r="E226" s="1">
        <v>7864.400575</v>
      </c>
      <c r="F226" s="1">
        <v>0.170065218225</v>
      </c>
      <c r="G226" s="8">
        <f>IFERROR(__xludf.DUMMYFUNCTION("FILTER(WholeNMJData!D:D,WholeNMJData!$A:$A=$A226)"),825.5344)</f>
        <v>825.5344</v>
      </c>
      <c r="H226" s="8">
        <f t="shared" si="3"/>
        <v>9.526435937</v>
      </c>
      <c r="I226" s="8">
        <f>IFERROR(__xludf.DUMMYFUNCTION("FILTER(WholeNMJData!D:D,WholeNMJData!$A:$A=$A226)"),825.5344)</f>
        <v>825.5344</v>
      </c>
    </row>
    <row r="227">
      <c r="A227" s="5" t="str">
        <f t="shared" si="1"/>
        <v>CON_03f_m67_001</v>
      </c>
      <c r="B227" s="5" t="str">
        <f t="shared" si="2"/>
        <v>CON</v>
      </c>
      <c r="C227" s="1" t="s">
        <v>310</v>
      </c>
      <c r="D227" s="1">
        <v>20.0</v>
      </c>
      <c r="E227" s="1">
        <v>8689.80582</v>
      </c>
      <c r="F227" s="1">
        <v>0.497997641103</v>
      </c>
      <c r="G227" s="8">
        <f>IFERROR(__xludf.DUMMYFUNCTION("FILTER(WholeNMJData!D:D,WholeNMJData!$A:$A=$A227)"),825.5344)</f>
        <v>825.5344</v>
      </c>
      <c r="H227" s="8">
        <f t="shared" si="3"/>
        <v>10.52627949</v>
      </c>
      <c r="I227" s="8">
        <f>IFERROR(__xludf.DUMMYFUNCTION("FILTER(WholeNMJData!D:D,WholeNMJData!$A:$A=$A227)"),825.5344)</f>
        <v>825.5344</v>
      </c>
    </row>
    <row r="228">
      <c r="A228" s="5" t="str">
        <f t="shared" si="1"/>
        <v>CON_03f_m67_001</v>
      </c>
      <c r="B228" s="5" t="str">
        <f t="shared" si="2"/>
        <v>CON</v>
      </c>
      <c r="C228" s="1" t="s">
        <v>311</v>
      </c>
      <c r="D228" s="1">
        <v>16.0</v>
      </c>
      <c r="E228" s="1">
        <v>6236.126225</v>
      </c>
      <c r="F228" s="1">
        <v>0.388884912284</v>
      </c>
      <c r="G228" s="8">
        <f>IFERROR(__xludf.DUMMYFUNCTION("FILTER(WholeNMJData!D:D,WholeNMJData!$A:$A=$A228)"),825.5344)</f>
        <v>825.5344</v>
      </c>
      <c r="H228" s="8">
        <f t="shared" si="3"/>
        <v>7.554047687</v>
      </c>
      <c r="I228" s="8">
        <f>IFERROR(__xludf.DUMMYFUNCTION("FILTER(WholeNMJData!D:D,WholeNMJData!$A:$A=$A228)"),825.5344)</f>
        <v>825.5344</v>
      </c>
    </row>
    <row r="229">
      <c r="A229" s="5" t="str">
        <f t="shared" si="1"/>
        <v>CON_03f_m67_001</v>
      </c>
      <c r="B229" s="5" t="str">
        <f t="shared" si="2"/>
        <v>CON</v>
      </c>
      <c r="C229" s="1" t="s">
        <v>312</v>
      </c>
      <c r="D229" s="1">
        <v>340.0</v>
      </c>
      <c r="E229" s="1">
        <v>17149.4505976</v>
      </c>
      <c r="F229" s="1">
        <v>1.22315554545</v>
      </c>
      <c r="G229" s="8">
        <f>IFERROR(__xludf.DUMMYFUNCTION("FILTER(WholeNMJData!D:D,WholeNMJData!$A:$A=$A229)"),825.5344)</f>
        <v>825.5344</v>
      </c>
      <c r="H229" s="8">
        <f t="shared" si="3"/>
        <v>20.77375649</v>
      </c>
      <c r="I229" s="8">
        <f>IFERROR(__xludf.DUMMYFUNCTION("FILTER(WholeNMJData!D:D,WholeNMJData!$A:$A=$A229)"),825.5344)</f>
        <v>825.5344</v>
      </c>
    </row>
    <row r="230">
      <c r="A230" s="5" t="str">
        <f t="shared" si="1"/>
        <v>CON_03f_m67_001</v>
      </c>
      <c r="B230" s="5" t="str">
        <f t="shared" si="2"/>
        <v>CON</v>
      </c>
      <c r="C230" s="1" t="s">
        <v>313</v>
      </c>
      <c r="D230" s="1">
        <v>72.0</v>
      </c>
      <c r="E230" s="1">
        <v>12263.6831444</v>
      </c>
      <c r="F230" s="1">
        <v>0.756000623206</v>
      </c>
      <c r="G230" s="8">
        <f>IFERROR(__xludf.DUMMYFUNCTION("FILTER(WholeNMJData!D:D,WholeNMJData!$A:$A=$A230)"),825.5344)</f>
        <v>825.5344</v>
      </c>
      <c r="H230" s="8">
        <f t="shared" si="3"/>
        <v>14.85544775</v>
      </c>
      <c r="I230" s="8">
        <f>IFERROR(__xludf.DUMMYFUNCTION("FILTER(WholeNMJData!D:D,WholeNMJData!$A:$A=$A230)"),825.5344)</f>
        <v>825.5344</v>
      </c>
    </row>
    <row r="231">
      <c r="A231" s="5" t="str">
        <f t="shared" si="1"/>
        <v>CON_03f_m67_001</v>
      </c>
      <c r="B231" s="5" t="str">
        <f t="shared" si="2"/>
        <v>CON</v>
      </c>
      <c r="C231" s="1" t="s">
        <v>314</v>
      </c>
      <c r="D231" s="1">
        <v>56.0</v>
      </c>
      <c r="E231" s="1">
        <v>13627.5556357</v>
      </c>
      <c r="F231" s="1">
        <v>0.802138431294</v>
      </c>
      <c r="G231" s="8">
        <f>IFERROR(__xludf.DUMMYFUNCTION("FILTER(WholeNMJData!D:D,WholeNMJData!$A:$A=$A231)"),825.5344)</f>
        <v>825.5344</v>
      </c>
      <c r="H231" s="8">
        <f t="shared" si="3"/>
        <v>16.50755636</v>
      </c>
      <c r="I231" s="8">
        <f>IFERROR(__xludf.DUMMYFUNCTION("FILTER(WholeNMJData!D:D,WholeNMJData!$A:$A=$A231)"),825.5344)</f>
        <v>825.5344</v>
      </c>
    </row>
    <row r="232">
      <c r="A232" s="5" t="str">
        <f t="shared" si="1"/>
        <v>CON_03f_m67_001</v>
      </c>
      <c r="B232" s="5" t="str">
        <f t="shared" si="2"/>
        <v>CON</v>
      </c>
      <c r="C232" s="1" t="s">
        <v>315</v>
      </c>
      <c r="D232" s="1">
        <v>64.0</v>
      </c>
      <c r="E232" s="1">
        <v>20663.1448438</v>
      </c>
      <c r="F232" s="1">
        <v>1.16978638938</v>
      </c>
      <c r="G232" s="8">
        <f>IFERROR(__xludf.DUMMYFUNCTION("FILTER(WholeNMJData!D:D,WholeNMJData!$A:$A=$A232)"),825.5344)</f>
        <v>825.5344</v>
      </c>
      <c r="H232" s="8">
        <f t="shared" si="3"/>
        <v>25.03002279</v>
      </c>
      <c r="I232" s="8">
        <f>IFERROR(__xludf.DUMMYFUNCTION("FILTER(WholeNMJData!D:D,WholeNMJData!$A:$A=$A232)"),825.5344)</f>
        <v>825.5344</v>
      </c>
    </row>
    <row r="233">
      <c r="A233" s="5" t="str">
        <f t="shared" si="1"/>
        <v>CON_03f_m67_001</v>
      </c>
      <c r="B233" s="5" t="str">
        <f t="shared" si="2"/>
        <v>CON</v>
      </c>
      <c r="C233" s="1" t="s">
        <v>316</v>
      </c>
      <c r="D233" s="1">
        <v>120.0</v>
      </c>
      <c r="E233" s="1">
        <v>14208.7412433</v>
      </c>
      <c r="F233" s="1">
        <v>1.08146961345</v>
      </c>
      <c r="G233" s="8">
        <f>IFERROR(__xludf.DUMMYFUNCTION("FILTER(WholeNMJData!D:D,WholeNMJData!$A:$A=$A233)"),825.5344)</f>
        <v>825.5344</v>
      </c>
      <c r="H233" s="8">
        <f t="shared" si="3"/>
        <v>17.21156774</v>
      </c>
      <c r="I233" s="8">
        <f>IFERROR(__xludf.DUMMYFUNCTION("FILTER(WholeNMJData!D:D,WholeNMJData!$A:$A=$A233)"),825.5344)</f>
        <v>825.5344</v>
      </c>
    </row>
    <row r="234">
      <c r="A234" s="5" t="str">
        <f t="shared" si="1"/>
        <v>CON_03f_m67_001</v>
      </c>
      <c r="B234" s="5" t="str">
        <f t="shared" si="2"/>
        <v>CON</v>
      </c>
      <c r="C234" s="1" t="s">
        <v>317</v>
      </c>
      <c r="D234" s="1">
        <v>36.0</v>
      </c>
      <c r="E234" s="1">
        <v>11205.1512111</v>
      </c>
      <c r="F234" s="1">
        <v>0.210663475711</v>
      </c>
      <c r="G234" s="8">
        <f>IFERROR(__xludf.DUMMYFUNCTION("FILTER(WholeNMJData!D:D,WholeNMJData!$A:$A=$A234)"),825.5344)</f>
        <v>825.5344</v>
      </c>
      <c r="H234" s="8">
        <f t="shared" si="3"/>
        <v>13.57320932</v>
      </c>
      <c r="I234" s="8">
        <f>IFERROR(__xludf.DUMMYFUNCTION("FILTER(WholeNMJData!D:D,WholeNMJData!$A:$A=$A234)"),825.5344)</f>
        <v>825.5344</v>
      </c>
    </row>
    <row r="235">
      <c r="A235" s="5" t="str">
        <f t="shared" si="1"/>
        <v>CON_03f_m67_001</v>
      </c>
      <c r="B235" s="5" t="str">
        <f t="shared" si="2"/>
        <v>CON</v>
      </c>
      <c r="C235" s="1" t="s">
        <v>318</v>
      </c>
      <c r="D235" s="1">
        <v>40.0</v>
      </c>
      <c r="E235" s="1">
        <v>14946.44209</v>
      </c>
      <c r="F235" s="1">
        <v>0.909157873036</v>
      </c>
      <c r="G235" s="8">
        <f>IFERROR(__xludf.DUMMYFUNCTION("FILTER(WholeNMJData!D:D,WholeNMJData!$A:$A=$A235)"),825.5344)</f>
        <v>825.5344</v>
      </c>
      <c r="H235" s="8">
        <f t="shared" si="3"/>
        <v>18.10517174</v>
      </c>
      <c r="I235" s="8">
        <f>IFERROR(__xludf.DUMMYFUNCTION("FILTER(WholeNMJData!D:D,WholeNMJData!$A:$A=$A235)"),825.5344)</f>
        <v>825.5344</v>
      </c>
    </row>
    <row r="236">
      <c r="A236" s="5" t="str">
        <f t="shared" si="1"/>
        <v>CON_03f_m67_001</v>
      </c>
      <c r="B236" s="5" t="str">
        <f t="shared" si="2"/>
        <v>CON</v>
      </c>
      <c r="C236" s="1" t="s">
        <v>319</v>
      </c>
      <c r="D236" s="1">
        <v>32.0</v>
      </c>
      <c r="E236" s="1">
        <v>12994.165775</v>
      </c>
      <c r="F236" s="1">
        <v>0.610650851882</v>
      </c>
      <c r="G236" s="8">
        <f>IFERROR(__xludf.DUMMYFUNCTION("FILTER(WholeNMJData!D:D,WholeNMJData!$A:$A=$A236)"),825.5344)</f>
        <v>825.5344</v>
      </c>
      <c r="H236" s="8">
        <f t="shared" si="3"/>
        <v>15.74030807</v>
      </c>
      <c r="I236" s="8">
        <f>IFERROR(__xludf.DUMMYFUNCTION("FILTER(WholeNMJData!D:D,WholeNMJData!$A:$A=$A236)"),825.5344)</f>
        <v>825.5344</v>
      </c>
    </row>
    <row r="237">
      <c r="A237" s="5" t="str">
        <f t="shared" si="1"/>
        <v>CON_03f_m67_001</v>
      </c>
      <c r="B237" s="5" t="str">
        <f t="shared" si="2"/>
        <v>CON</v>
      </c>
      <c r="C237" s="1" t="s">
        <v>320</v>
      </c>
      <c r="D237" s="1">
        <v>48.0</v>
      </c>
      <c r="E237" s="1">
        <v>12001.8342917</v>
      </c>
      <c r="F237" s="1">
        <v>0.940703764577</v>
      </c>
      <c r="G237" s="8">
        <f>IFERROR(__xludf.DUMMYFUNCTION("FILTER(WholeNMJData!D:D,WholeNMJData!$A:$A=$A237)"),825.5344)</f>
        <v>825.5344</v>
      </c>
      <c r="H237" s="8">
        <f t="shared" si="3"/>
        <v>14.53826066</v>
      </c>
      <c r="I237" s="8">
        <f>IFERROR(__xludf.DUMMYFUNCTION("FILTER(WholeNMJData!D:D,WholeNMJData!$A:$A=$A237)"),825.5344)</f>
        <v>825.5344</v>
      </c>
    </row>
    <row r="238">
      <c r="A238" s="5" t="str">
        <f t="shared" si="1"/>
        <v>CON_03f_m67_001</v>
      </c>
      <c r="B238" s="5" t="str">
        <f t="shared" si="2"/>
        <v>CON</v>
      </c>
      <c r="C238" s="1" t="s">
        <v>321</v>
      </c>
      <c r="D238" s="1">
        <v>136.0</v>
      </c>
      <c r="E238" s="1">
        <v>24997.3400118</v>
      </c>
      <c r="F238" s="1">
        <v>0.594457750025</v>
      </c>
      <c r="G238" s="8">
        <f>IFERROR(__xludf.DUMMYFUNCTION("FILTER(WholeNMJData!D:D,WholeNMJData!$A:$A=$A238)"),825.5344)</f>
        <v>825.5344</v>
      </c>
      <c r="H238" s="8">
        <f t="shared" si="3"/>
        <v>30.28019185</v>
      </c>
      <c r="I238" s="8">
        <f>IFERROR(__xludf.DUMMYFUNCTION("FILTER(WholeNMJData!D:D,WholeNMJData!$A:$A=$A238)"),825.5344)</f>
        <v>825.5344</v>
      </c>
    </row>
    <row r="239">
      <c r="A239" s="5" t="str">
        <f t="shared" si="1"/>
        <v>CON_03f_m67_001</v>
      </c>
      <c r="B239" s="5" t="str">
        <f t="shared" si="2"/>
        <v>CON</v>
      </c>
      <c r="C239" s="1" t="s">
        <v>322</v>
      </c>
      <c r="D239" s="1">
        <v>52.0</v>
      </c>
      <c r="E239" s="1">
        <v>10171.6416615</v>
      </c>
      <c r="F239" s="1">
        <v>0.586762717229</v>
      </c>
      <c r="G239" s="8">
        <f>IFERROR(__xludf.DUMMYFUNCTION("FILTER(WholeNMJData!D:D,WholeNMJData!$A:$A=$A239)"),825.5344)</f>
        <v>825.5344</v>
      </c>
      <c r="H239" s="8">
        <f t="shared" si="3"/>
        <v>12.32128142</v>
      </c>
      <c r="I239" s="8">
        <f>IFERROR(__xludf.DUMMYFUNCTION("FILTER(WholeNMJData!D:D,WholeNMJData!$A:$A=$A239)"),825.5344)</f>
        <v>825.5344</v>
      </c>
    </row>
    <row r="240">
      <c r="A240" s="5" t="str">
        <f t="shared" si="1"/>
        <v>CON_03f_m67_001</v>
      </c>
      <c r="B240" s="5" t="str">
        <f t="shared" si="2"/>
        <v>CON</v>
      </c>
      <c r="C240" s="1" t="s">
        <v>323</v>
      </c>
      <c r="D240" s="1">
        <v>228.0</v>
      </c>
      <c r="E240" s="1">
        <v>11360.208493</v>
      </c>
      <c r="F240" s="1">
        <v>0.999478636947</v>
      </c>
      <c r="G240" s="8">
        <f>IFERROR(__xludf.DUMMYFUNCTION("FILTER(WholeNMJData!D:D,WholeNMJData!$A:$A=$A240)"),825.5344)</f>
        <v>825.5344</v>
      </c>
      <c r="H240" s="8">
        <f t="shared" si="3"/>
        <v>13.76103587</v>
      </c>
      <c r="I240" s="8">
        <f>IFERROR(__xludf.DUMMYFUNCTION("FILTER(WholeNMJData!D:D,WholeNMJData!$A:$A=$A240)"),825.5344)</f>
        <v>825.5344</v>
      </c>
    </row>
    <row r="241">
      <c r="A241" s="5" t="str">
        <f t="shared" si="1"/>
        <v>CON_03f_m67_001</v>
      </c>
      <c r="B241" s="5" t="str">
        <f t="shared" si="2"/>
        <v>CON</v>
      </c>
      <c r="C241" s="1" t="s">
        <v>324</v>
      </c>
      <c r="D241" s="1">
        <v>84.0</v>
      </c>
      <c r="E241" s="1">
        <v>9867.1112</v>
      </c>
      <c r="F241" s="1">
        <v>0.691355692839</v>
      </c>
      <c r="G241" s="8">
        <f>IFERROR(__xludf.DUMMYFUNCTION("FILTER(WholeNMJData!D:D,WholeNMJData!$A:$A=$A241)"),825.5344)</f>
        <v>825.5344</v>
      </c>
      <c r="H241" s="8">
        <f t="shared" si="3"/>
        <v>11.95239254</v>
      </c>
      <c r="I241" s="8">
        <f>IFERROR(__xludf.DUMMYFUNCTION("FILTER(WholeNMJData!D:D,WholeNMJData!$A:$A=$A241)"),825.5344)</f>
        <v>825.5344</v>
      </c>
    </row>
    <row r="242">
      <c r="A242" s="5" t="str">
        <f t="shared" si="1"/>
        <v>CON_03f_m67_001</v>
      </c>
      <c r="B242" s="5" t="str">
        <f t="shared" si="2"/>
        <v>CON</v>
      </c>
      <c r="C242" s="1" t="s">
        <v>325</v>
      </c>
      <c r="D242" s="1">
        <v>76.0</v>
      </c>
      <c r="E242" s="1">
        <v>14955.6608474</v>
      </c>
      <c r="F242" s="1">
        <v>0.638502911871</v>
      </c>
      <c r="G242" s="8">
        <f>IFERROR(__xludf.DUMMYFUNCTION("FILTER(WholeNMJData!D:D,WholeNMJData!$A:$A=$A242)"),825.5344)</f>
        <v>825.5344</v>
      </c>
      <c r="H242" s="8">
        <f t="shared" si="3"/>
        <v>18.11633876</v>
      </c>
      <c r="I242" s="8">
        <f>IFERROR(__xludf.DUMMYFUNCTION("FILTER(WholeNMJData!D:D,WholeNMJData!$A:$A=$A242)"),825.5344)</f>
        <v>825.5344</v>
      </c>
    </row>
    <row r="243">
      <c r="A243" s="5" t="str">
        <f t="shared" si="1"/>
        <v>CON_03f_m67_001</v>
      </c>
      <c r="B243" s="5" t="str">
        <f t="shared" si="2"/>
        <v>CON</v>
      </c>
      <c r="C243" s="1" t="s">
        <v>326</v>
      </c>
      <c r="D243" s="1">
        <v>56.0</v>
      </c>
      <c r="E243" s="1">
        <v>15541.17945</v>
      </c>
      <c r="F243" s="1">
        <v>1.0454682833</v>
      </c>
      <c r="G243" s="8">
        <f>IFERROR(__xludf.DUMMYFUNCTION("FILTER(WholeNMJData!D:D,WholeNMJData!$A:$A=$A243)"),825.5344)</f>
        <v>825.5344</v>
      </c>
      <c r="H243" s="8">
        <f t="shared" si="3"/>
        <v>18.82559885</v>
      </c>
      <c r="I243" s="8">
        <f>IFERROR(__xludf.DUMMYFUNCTION("FILTER(WholeNMJData!D:D,WholeNMJData!$A:$A=$A243)"),825.5344)</f>
        <v>825.5344</v>
      </c>
    </row>
    <row r="244">
      <c r="A244" s="5" t="str">
        <f t="shared" si="1"/>
        <v>CON_03f_m67_001</v>
      </c>
      <c r="B244" s="5" t="str">
        <f t="shared" si="2"/>
        <v>CON</v>
      </c>
      <c r="C244" s="1" t="s">
        <v>327</v>
      </c>
      <c r="D244" s="1">
        <v>24.0</v>
      </c>
      <c r="E244" s="1">
        <v>8346.52208333</v>
      </c>
      <c r="F244" s="1">
        <v>0.369163679103</v>
      </c>
      <c r="G244" s="8">
        <f>IFERROR(__xludf.DUMMYFUNCTION("FILTER(WholeNMJData!D:D,WholeNMJData!$A:$A=$A244)"),825.5344)</f>
        <v>825.5344</v>
      </c>
      <c r="H244" s="8">
        <f t="shared" si="3"/>
        <v>10.11044735</v>
      </c>
      <c r="I244" s="8">
        <f>IFERROR(__xludf.DUMMYFUNCTION("FILTER(WholeNMJData!D:D,WholeNMJData!$A:$A=$A244)"),825.5344)</f>
        <v>825.5344</v>
      </c>
    </row>
    <row r="245">
      <c r="A245" s="5" t="str">
        <f t="shared" si="1"/>
        <v>CON_03f_m67_001</v>
      </c>
      <c r="B245" s="5" t="str">
        <f t="shared" si="2"/>
        <v>CON</v>
      </c>
      <c r="C245" s="1" t="s">
        <v>328</v>
      </c>
      <c r="D245" s="1">
        <v>68.0</v>
      </c>
      <c r="E245" s="1">
        <v>16785.2062647</v>
      </c>
      <c r="F245" s="1">
        <v>0.983527568244</v>
      </c>
      <c r="G245" s="8">
        <f>IFERROR(__xludf.DUMMYFUNCTION("FILTER(WholeNMJData!D:D,WholeNMJData!$A:$A=$A245)"),825.5344)</f>
        <v>825.5344</v>
      </c>
      <c r="H245" s="8">
        <f t="shared" si="3"/>
        <v>20.33253401</v>
      </c>
      <c r="I245" s="8">
        <f>IFERROR(__xludf.DUMMYFUNCTION("FILTER(WholeNMJData!D:D,WholeNMJData!$A:$A=$A245)"),825.5344)</f>
        <v>825.5344</v>
      </c>
    </row>
    <row r="246">
      <c r="A246" s="5" t="str">
        <f t="shared" si="1"/>
        <v>CON_03f_m67_001</v>
      </c>
      <c r="B246" s="5" t="str">
        <f t="shared" si="2"/>
        <v>CON</v>
      </c>
      <c r="C246" s="1" t="s">
        <v>329</v>
      </c>
      <c r="D246" s="1">
        <v>24.0</v>
      </c>
      <c r="E246" s="1">
        <v>12625.88045</v>
      </c>
      <c r="F246" s="1">
        <v>0.62472332375</v>
      </c>
      <c r="G246" s="8">
        <f>IFERROR(__xludf.DUMMYFUNCTION("FILTER(WholeNMJData!D:D,WholeNMJData!$A:$A=$A246)"),825.5344)</f>
        <v>825.5344</v>
      </c>
      <c r="H246" s="8">
        <f t="shared" si="3"/>
        <v>15.29419059</v>
      </c>
      <c r="I246" s="8">
        <f>IFERROR(__xludf.DUMMYFUNCTION("FILTER(WholeNMJData!D:D,WholeNMJData!$A:$A=$A246)"),825.5344)</f>
        <v>825.5344</v>
      </c>
    </row>
    <row r="247">
      <c r="A247" s="5" t="str">
        <f t="shared" si="1"/>
        <v>CON_03f_m67_001</v>
      </c>
      <c r="B247" s="5" t="str">
        <f t="shared" si="2"/>
        <v>CON</v>
      </c>
      <c r="C247" s="1" t="s">
        <v>330</v>
      </c>
      <c r="D247" s="1">
        <v>16.0</v>
      </c>
      <c r="E247" s="1">
        <v>7124.75265</v>
      </c>
      <c r="F247" s="1">
        <v>0.379111757655</v>
      </c>
      <c r="G247" s="8">
        <f>IFERROR(__xludf.DUMMYFUNCTION("FILTER(WholeNMJData!D:D,WholeNMJData!$A:$A=$A247)"),825.5344)</f>
        <v>825.5344</v>
      </c>
      <c r="H247" s="8">
        <f t="shared" si="3"/>
        <v>8.630473364</v>
      </c>
      <c r="I247" s="8">
        <f>IFERROR(__xludf.DUMMYFUNCTION("FILTER(WholeNMJData!D:D,WholeNMJData!$A:$A=$A247)"),825.5344)</f>
        <v>825.5344</v>
      </c>
    </row>
    <row r="248">
      <c r="A248" s="5" t="str">
        <f t="shared" si="1"/>
        <v>CON_03f_m67_001</v>
      </c>
      <c r="B248" s="5" t="str">
        <f t="shared" si="2"/>
        <v>CON</v>
      </c>
      <c r="C248" s="1" t="s">
        <v>331</v>
      </c>
      <c r="D248" s="1">
        <v>20.0</v>
      </c>
      <c r="E248" s="1">
        <v>7406.60152</v>
      </c>
      <c r="F248" s="1">
        <v>0.457143440329</v>
      </c>
      <c r="G248" s="8">
        <f>IFERROR(__xludf.DUMMYFUNCTION("FILTER(WholeNMJData!D:D,WholeNMJData!$A:$A=$A248)"),825.5344)</f>
        <v>825.5344</v>
      </c>
      <c r="H248" s="8">
        <f t="shared" si="3"/>
        <v>8.971887204</v>
      </c>
      <c r="I248" s="8">
        <f>IFERROR(__xludf.DUMMYFUNCTION("FILTER(WholeNMJData!D:D,WholeNMJData!$A:$A=$A248)"),825.5344)</f>
        <v>825.5344</v>
      </c>
    </row>
    <row r="249">
      <c r="A249" s="5" t="str">
        <f t="shared" si="1"/>
        <v>CON_03f_m67_001</v>
      </c>
      <c r="B249" s="5" t="str">
        <f t="shared" si="2"/>
        <v>CON</v>
      </c>
      <c r="C249" s="1" t="s">
        <v>332</v>
      </c>
      <c r="D249" s="1">
        <v>40.0</v>
      </c>
      <c r="E249" s="1">
        <v>10991.00126</v>
      </c>
      <c r="F249" s="1">
        <v>1.17143005404</v>
      </c>
      <c r="G249" s="8">
        <f>IFERROR(__xludf.DUMMYFUNCTION("FILTER(WholeNMJData!D:D,WholeNMJData!$A:$A=$A249)"),825.5344)</f>
        <v>825.5344</v>
      </c>
      <c r="H249" s="8">
        <f t="shared" si="3"/>
        <v>13.31380165</v>
      </c>
      <c r="I249" s="8">
        <f>IFERROR(__xludf.DUMMYFUNCTION("FILTER(WholeNMJData!D:D,WholeNMJData!$A:$A=$A249)"),825.5344)</f>
        <v>825.5344</v>
      </c>
    </row>
    <row r="250">
      <c r="A250" s="5" t="str">
        <f t="shared" si="1"/>
        <v>CON_03f_m67_001</v>
      </c>
      <c r="B250" s="5" t="str">
        <f t="shared" si="2"/>
        <v>CON</v>
      </c>
      <c r="C250" s="1" t="s">
        <v>333</v>
      </c>
      <c r="D250" s="1">
        <v>48.0</v>
      </c>
      <c r="E250" s="1">
        <v>11188.0671833</v>
      </c>
      <c r="F250" s="1">
        <v>0.700168534174</v>
      </c>
      <c r="G250" s="8">
        <f>IFERROR(__xludf.DUMMYFUNCTION("FILTER(WholeNMJData!D:D,WholeNMJData!$A:$A=$A250)"),825.5344)</f>
        <v>825.5344</v>
      </c>
      <c r="H250" s="8">
        <f t="shared" si="3"/>
        <v>13.55251481</v>
      </c>
      <c r="I250" s="8">
        <f>IFERROR(__xludf.DUMMYFUNCTION("FILTER(WholeNMJData!D:D,WholeNMJData!$A:$A=$A250)"),825.5344)</f>
        <v>825.5344</v>
      </c>
    </row>
    <row r="251">
      <c r="A251" s="5" t="str">
        <f t="shared" si="1"/>
        <v>CON_03f_m67_001</v>
      </c>
      <c r="B251" s="5" t="str">
        <f t="shared" si="2"/>
        <v>CON</v>
      </c>
      <c r="C251" s="1" t="s">
        <v>334</v>
      </c>
      <c r="D251" s="1">
        <v>16.0</v>
      </c>
      <c r="E251" s="1">
        <v>7855.5112</v>
      </c>
      <c r="F251" s="1">
        <v>0.260990627828</v>
      </c>
      <c r="G251" s="8">
        <f>IFERROR(__xludf.DUMMYFUNCTION("FILTER(WholeNMJData!D:D,WholeNMJData!$A:$A=$A251)"),825.5344)</f>
        <v>825.5344</v>
      </c>
      <c r="H251" s="8">
        <f t="shared" si="3"/>
        <v>9.515667912</v>
      </c>
      <c r="I251" s="8">
        <f>IFERROR(__xludf.DUMMYFUNCTION("FILTER(WholeNMJData!D:D,WholeNMJData!$A:$A=$A251)"),825.5344)</f>
        <v>825.5344</v>
      </c>
    </row>
    <row r="252">
      <c r="A252" s="5" t="str">
        <f t="shared" si="1"/>
        <v>CON_03f_m67_001</v>
      </c>
      <c r="B252" s="5" t="str">
        <f t="shared" si="2"/>
        <v>CON</v>
      </c>
      <c r="C252" s="1" t="s">
        <v>335</v>
      </c>
      <c r="D252" s="1">
        <v>44.0</v>
      </c>
      <c r="E252" s="1">
        <v>10469.7491</v>
      </c>
      <c r="F252" s="1">
        <v>0.748641741568</v>
      </c>
      <c r="G252" s="8">
        <f>IFERROR(__xludf.DUMMYFUNCTION("FILTER(WholeNMJData!D:D,WholeNMJData!$A:$A=$A252)"),825.5344)</f>
        <v>825.5344</v>
      </c>
      <c r="H252" s="8">
        <f t="shared" si="3"/>
        <v>12.68238986</v>
      </c>
      <c r="I252" s="8">
        <f>IFERROR(__xludf.DUMMYFUNCTION("FILTER(WholeNMJData!D:D,WholeNMJData!$A:$A=$A252)"),825.5344)</f>
        <v>825.5344</v>
      </c>
    </row>
    <row r="253">
      <c r="A253" s="5" t="str">
        <f t="shared" si="1"/>
        <v>CON_03f_m67_001</v>
      </c>
      <c r="B253" s="5" t="str">
        <f t="shared" si="2"/>
        <v>CON</v>
      </c>
      <c r="C253" s="1" t="s">
        <v>336</v>
      </c>
      <c r="D253" s="1">
        <v>16.0</v>
      </c>
      <c r="E253" s="1">
        <v>6306.68675</v>
      </c>
      <c r="F253" s="1">
        <v>0.433996487934</v>
      </c>
      <c r="G253" s="8">
        <f>IFERROR(__xludf.DUMMYFUNCTION("FILTER(WholeNMJData!D:D,WholeNMJData!$A:$A=$A253)"),825.5344)</f>
        <v>825.5344</v>
      </c>
      <c r="H253" s="8">
        <f t="shared" si="3"/>
        <v>7.639520231</v>
      </c>
      <c r="I253" s="8">
        <f>IFERROR(__xludf.DUMMYFUNCTION("FILTER(WholeNMJData!D:D,WholeNMJData!$A:$A=$A253)"),825.5344)</f>
        <v>825.5344</v>
      </c>
    </row>
    <row r="254">
      <c r="A254" s="5" t="str">
        <f t="shared" si="1"/>
        <v>CON_03f_m67_001</v>
      </c>
      <c r="B254" s="5" t="str">
        <f t="shared" si="2"/>
        <v>CON</v>
      </c>
      <c r="C254" s="1" t="s">
        <v>337</v>
      </c>
      <c r="D254" s="1">
        <v>32.0</v>
      </c>
      <c r="E254" s="1">
        <v>10103.06525</v>
      </c>
      <c r="F254" s="1">
        <v>0.606041191311</v>
      </c>
      <c r="G254" s="8">
        <f>IFERROR(__xludf.DUMMYFUNCTION("FILTER(WholeNMJData!D:D,WholeNMJData!$A:$A=$A254)"),825.5344)</f>
        <v>825.5344</v>
      </c>
      <c r="H254" s="8">
        <f t="shared" si="3"/>
        <v>12.2382123</v>
      </c>
      <c r="I254" s="8">
        <f>IFERROR(__xludf.DUMMYFUNCTION("FILTER(WholeNMJData!D:D,WholeNMJData!$A:$A=$A254)"),825.5344)</f>
        <v>825.5344</v>
      </c>
    </row>
    <row r="255">
      <c r="A255" s="5" t="str">
        <f t="shared" si="1"/>
        <v>CON_03f_m67_001</v>
      </c>
      <c r="B255" s="5" t="str">
        <f t="shared" si="2"/>
        <v>CON</v>
      </c>
      <c r="C255" s="1" t="s">
        <v>338</v>
      </c>
      <c r="D255" s="1">
        <v>44.0</v>
      </c>
      <c r="E255" s="1">
        <v>7961.09903636</v>
      </c>
      <c r="F255" s="1">
        <v>0.619803933786</v>
      </c>
      <c r="G255" s="8">
        <f>IFERROR(__xludf.DUMMYFUNCTION("FILTER(WholeNMJData!D:D,WholeNMJData!$A:$A=$A255)"),825.5344)</f>
        <v>825.5344</v>
      </c>
      <c r="H255" s="8">
        <f t="shared" si="3"/>
        <v>9.643570318</v>
      </c>
      <c r="I255" s="8">
        <f>IFERROR(__xludf.DUMMYFUNCTION("FILTER(WholeNMJData!D:D,WholeNMJData!$A:$A=$A255)"),825.5344)</f>
        <v>825.5344</v>
      </c>
    </row>
    <row r="256">
      <c r="A256" s="5" t="str">
        <f t="shared" si="1"/>
        <v>CON_03f_m67_001</v>
      </c>
      <c r="B256" s="5" t="str">
        <f t="shared" si="2"/>
        <v>CON</v>
      </c>
      <c r="C256" s="1" t="s">
        <v>339</v>
      </c>
      <c r="D256" s="1">
        <v>20.0</v>
      </c>
      <c r="E256" s="1">
        <v>8358.51478</v>
      </c>
      <c r="F256" s="1">
        <v>0.433210731249</v>
      </c>
      <c r="G256" s="8">
        <f>IFERROR(__xludf.DUMMYFUNCTION("FILTER(WholeNMJData!D:D,WholeNMJData!$A:$A=$A256)"),825.5344)</f>
        <v>825.5344</v>
      </c>
      <c r="H256" s="8">
        <f t="shared" si="3"/>
        <v>10.12497454</v>
      </c>
      <c r="I256" s="8">
        <f>IFERROR(__xludf.DUMMYFUNCTION("FILTER(WholeNMJData!D:D,WholeNMJData!$A:$A=$A256)"),825.5344)</f>
        <v>825.5344</v>
      </c>
    </row>
    <row r="257">
      <c r="A257" s="5" t="str">
        <f t="shared" si="1"/>
        <v>CON_03f_m67_001</v>
      </c>
      <c r="B257" s="5" t="str">
        <f t="shared" si="2"/>
        <v>CON</v>
      </c>
      <c r="C257" s="1" t="s">
        <v>340</v>
      </c>
      <c r="D257" s="1">
        <v>16.0</v>
      </c>
      <c r="E257" s="1">
        <v>6572.995925</v>
      </c>
      <c r="F257" s="1">
        <v>0.307143123628</v>
      </c>
      <c r="G257" s="8">
        <f>IFERROR(__xludf.DUMMYFUNCTION("FILTER(WholeNMJData!D:D,WholeNMJData!$A:$A=$A257)"),825.5344)</f>
        <v>825.5344</v>
      </c>
      <c r="H257" s="8">
        <f t="shared" si="3"/>
        <v>7.962110271</v>
      </c>
      <c r="I257" s="8">
        <f>IFERROR(__xludf.DUMMYFUNCTION("FILTER(WholeNMJData!D:D,WholeNMJData!$A:$A=$A257)"),825.5344)</f>
        <v>825.5344</v>
      </c>
    </row>
    <row r="258">
      <c r="A258" s="5" t="str">
        <f t="shared" si="1"/>
        <v>CON_03f_m67_001</v>
      </c>
      <c r="B258" s="5" t="str">
        <f t="shared" si="2"/>
        <v>CON</v>
      </c>
      <c r="C258" s="1" t="s">
        <v>341</v>
      </c>
      <c r="D258" s="1">
        <v>104.0</v>
      </c>
      <c r="E258" s="1">
        <v>11128.6686577</v>
      </c>
      <c r="F258" s="1">
        <v>0.894566871044</v>
      </c>
      <c r="G258" s="8">
        <f>IFERROR(__xludf.DUMMYFUNCTION("FILTER(WholeNMJData!D:D,WholeNMJData!$A:$A=$A258)"),825.5344)</f>
        <v>825.5344</v>
      </c>
      <c r="H258" s="8">
        <f t="shared" si="3"/>
        <v>13.48056321</v>
      </c>
      <c r="I258" s="8">
        <f>IFERROR(__xludf.DUMMYFUNCTION("FILTER(WholeNMJData!D:D,WholeNMJData!$A:$A=$A258)"),825.5344)</f>
        <v>825.5344</v>
      </c>
    </row>
    <row r="259">
      <c r="A259" s="5" t="str">
        <f t="shared" si="1"/>
        <v>CON_03f_m67_001</v>
      </c>
      <c r="B259" s="5" t="str">
        <f t="shared" si="2"/>
        <v>CON</v>
      </c>
      <c r="C259" s="1" t="s">
        <v>342</v>
      </c>
      <c r="D259" s="1">
        <v>64.0</v>
      </c>
      <c r="E259" s="1">
        <v>15619.4424937</v>
      </c>
      <c r="F259" s="1">
        <v>1.03229165871</v>
      </c>
      <c r="G259" s="8">
        <f>IFERROR(__xludf.DUMMYFUNCTION("FILTER(WholeNMJData!D:D,WholeNMJData!$A:$A=$A259)"),825.5344)</f>
        <v>825.5344</v>
      </c>
      <c r="H259" s="8">
        <f t="shared" si="3"/>
        <v>18.92040173</v>
      </c>
      <c r="I259" s="8">
        <f>IFERROR(__xludf.DUMMYFUNCTION("FILTER(WholeNMJData!D:D,WholeNMJData!$A:$A=$A259)"),825.5344)</f>
        <v>825.5344</v>
      </c>
    </row>
    <row r="260">
      <c r="A260" s="5" t="str">
        <f t="shared" si="1"/>
        <v>CON_03f_m67_001</v>
      </c>
      <c r="B260" s="5" t="str">
        <f t="shared" si="2"/>
        <v>CON</v>
      </c>
      <c r="C260" s="1" t="s">
        <v>343</v>
      </c>
      <c r="D260" s="1">
        <v>28.0</v>
      </c>
      <c r="E260" s="1">
        <v>10916.9423714</v>
      </c>
      <c r="F260" s="1">
        <v>0.483344046389</v>
      </c>
      <c r="G260" s="8">
        <f>IFERROR(__xludf.DUMMYFUNCTION("FILTER(WholeNMJData!D:D,WholeNMJData!$A:$A=$A260)"),825.5344)</f>
        <v>825.5344</v>
      </c>
      <c r="H260" s="8">
        <f t="shared" si="3"/>
        <v>13.22409141</v>
      </c>
      <c r="I260" s="8">
        <f>IFERROR(__xludf.DUMMYFUNCTION("FILTER(WholeNMJData!D:D,WholeNMJData!$A:$A=$A260)"),825.5344)</f>
        <v>825.5344</v>
      </c>
    </row>
    <row r="261">
      <c r="A261" s="5" t="str">
        <f t="shared" si="1"/>
        <v>CON_03f_m67_001</v>
      </c>
      <c r="B261" s="5" t="str">
        <f t="shared" si="2"/>
        <v>CON</v>
      </c>
      <c r="C261" s="1" t="s">
        <v>344</v>
      </c>
      <c r="D261" s="1">
        <v>16.0</v>
      </c>
      <c r="E261" s="1">
        <v>7322.115075</v>
      </c>
      <c r="F261" s="1">
        <v>0.260214648429</v>
      </c>
      <c r="G261" s="8">
        <f>IFERROR(__xludf.DUMMYFUNCTION("FILTER(WholeNMJData!D:D,WholeNMJData!$A:$A=$A261)"),825.5344)</f>
        <v>825.5344</v>
      </c>
      <c r="H261" s="8">
        <f t="shared" si="3"/>
        <v>8.869545685</v>
      </c>
      <c r="I261" s="8">
        <f>IFERROR(__xludf.DUMMYFUNCTION("FILTER(WholeNMJData!D:D,WholeNMJData!$A:$A=$A261)"),825.5344)</f>
        <v>825.5344</v>
      </c>
    </row>
    <row r="262">
      <c r="A262" s="5" t="str">
        <f t="shared" si="1"/>
        <v>CON_03f_m67_001</v>
      </c>
      <c r="B262" s="5" t="str">
        <f t="shared" si="2"/>
        <v>CON</v>
      </c>
      <c r="C262" s="1" t="s">
        <v>345</v>
      </c>
      <c r="D262" s="1">
        <v>76.0</v>
      </c>
      <c r="E262" s="1">
        <v>15720.5545632</v>
      </c>
      <c r="F262" s="1">
        <v>1.03750951243</v>
      </c>
      <c r="G262" s="8">
        <f>IFERROR(__xludf.DUMMYFUNCTION("FILTER(WholeNMJData!D:D,WholeNMJData!$A:$A=$A262)"),825.5344)</f>
        <v>825.5344</v>
      </c>
      <c r="H262" s="8">
        <f t="shared" si="3"/>
        <v>19.04288248</v>
      </c>
      <c r="I262" s="8">
        <f>IFERROR(__xludf.DUMMYFUNCTION("FILTER(WholeNMJData!D:D,WholeNMJData!$A:$A=$A262)"),825.5344)</f>
        <v>825.5344</v>
      </c>
    </row>
    <row r="263">
      <c r="A263" s="5" t="str">
        <f t="shared" si="1"/>
        <v>CON_03f_m67_001</v>
      </c>
      <c r="B263" s="5" t="str">
        <f t="shared" si="2"/>
        <v>CON</v>
      </c>
      <c r="C263" s="1" t="s">
        <v>346</v>
      </c>
      <c r="D263" s="1">
        <v>24.0</v>
      </c>
      <c r="E263" s="1">
        <v>12461.70095</v>
      </c>
      <c r="F263" s="1">
        <v>0.709033440575</v>
      </c>
      <c r="G263" s="8">
        <f>IFERROR(__xludf.DUMMYFUNCTION("FILTER(WholeNMJData!D:D,WholeNMJData!$A:$A=$A263)"),825.5344)</f>
        <v>825.5344</v>
      </c>
      <c r="H263" s="8">
        <f t="shared" si="3"/>
        <v>15.09531396</v>
      </c>
      <c r="I263" s="8">
        <f>IFERROR(__xludf.DUMMYFUNCTION("FILTER(WholeNMJData!D:D,WholeNMJData!$A:$A=$A263)"),825.5344)</f>
        <v>825.5344</v>
      </c>
    </row>
    <row r="264">
      <c r="A264" s="5" t="str">
        <f t="shared" si="1"/>
        <v>CON_03f_m67_001</v>
      </c>
      <c r="B264" s="5" t="str">
        <f t="shared" si="2"/>
        <v>CON</v>
      </c>
      <c r="C264" s="1" t="s">
        <v>347</v>
      </c>
      <c r="D264" s="1">
        <v>20.0</v>
      </c>
      <c r="E264" s="1">
        <v>8707.32656</v>
      </c>
      <c r="F264" s="1">
        <v>0.756602322723</v>
      </c>
      <c r="G264" s="8">
        <f>IFERROR(__xludf.DUMMYFUNCTION("FILTER(WholeNMJData!D:D,WholeNMJData!$A:$A=$A264)"),825.5344)</f>
        <v>825.5344</v>
      </c>
      <c r="H264" s="8">
        <f t="shared" si="3"/>
        <v>10.547503</v>
      </c>
      <c r="I264" s="8">
        <f>IFERROR(__xludf.DUMMYFUNCTION("FILTER(WholeNMJData!D:D,WholeNMJData!$A:$A=$A264)"),825.5344)</f>
        <v>825.5344</v>
      </c>
    </row>
    <row r="265">
      <c r="A265" s="5" t="str">
        <f t="shared" si="1"/>
        <v>CON_03f_m67_001</v>
      </c>
      <c r="B265" s="5" t="str">
        <f t="shared" si="2"/>
        <v>CON</v>
      </c>
      <c r="C265" s="1" t="s">
        <v>348</v>
      </c>
      <c r="D265" s="1">
        <v>28.0</v>
      </c>
      <c r="E265" s="1">
        <v>10015.2448286</v>
      </c>
      <c r="F265" s="1">
        <v>0.582736917559</v>
      </c>
      <c r="G265" s="8">
        <f>IFERROR(__xludf.DUMMYFUNCTION("FILTER(WholeNMJData!D:D,WholeNMJData!$A:$A=$A265)"),825.5344)</f>
        <v>825.5344</v>
      </c>
      <c r="H265" s="8">
        <f t="shared" si="3"/>
        <v>12.13183222</v>
      </c>
      <c r="I265" s="8">
        <f>IFERROR(__xludf.DUMMYFUNCTION("FILTER(WholeNMJData!D:D,WholeNMJData!$A:$A=$A265)"),825.5344)</f>
        <v>825.5344</v>
      </c>
    </row>
    <row r="266">
      <c r="A266" s="5" t="str">
        <f t="shared" si="1"/>
        <v>CON_03f_m67_001</v>
      </c>
      <c r="B266" s="5" t="str">
        <f t="shared" si="2"/>
        <v>CON</v>
      </c>
      <c r="C266" s="1" t="s">
        <v>349</v>
      </c>
      <c r="D266" s="1">
        <v>60.0</v>
      </c>
      <c r="E266" s="1">
        <v>11832.8053467</v>
      </c>
      <c r="F266" s="1">
        <v>1.0890945995</v>
      </c>
      <c r="G266" s="8">
        <f>IFERROR(__xludf.DUMMYFUNCTION("FILTER(WholeNMJData!D:D,WholeNMJData!$A:$A=$A266)"),825.5344)</f>
        <v>825.5344</v>
      </c>
      <c r="H266" s="8">
        <f t="shared" si="3"/>
        <v>14.33350972</v>
      </c>
      <c r="I266" s="8">
        <f>IFERROR(__xludf.DUMMYFUNCTION("FILTER(WholeNMJData!D:D,WholeNMJData!$A:$A=$A266)"),825.5344)</f>
        <v>825.5344</v>
      </c>
    </row>
    <row r="267">
      <c r="A267" s="5" t="str">
        <f t="shared" si="1"/>
        <v>CON_03f_m67_001</v>
      </c>
      <c r="B267" s="5" t="str">
        <f t="shared" si="2"/>
        <v>CON</v>
      </c>
      <c r="C267" s="1" t="s">
        <v>350</v>
      </c>
      <c r="D267" s="1">
        <v>32.0</v>
      </c>
      <c r="E267" s="1">
        <v>10231.0601875</v>
      </c>
      <c r="F267" s="1">
        <v>0.624042482694</v>
      </c>
      <c r="G267" s="8">
        <f>IFERROR(__xludf.DUMMYFUNCTION("FILTER(WholeNMJData!D:D,WholeNMJData!$A:$A=$A267)"),825.5344)</f>
        <v>825.5344</v>
      </c>
      <c r="H267" s="8">
        <f t="shared" si="3"/>
        <v>12.39325725</v>
      </c>
      <c r="I267" s="8">
        <f>IFERROR(__xludf.DUMMYFUNCTION("FILTER(WholeNMJData!D:D,WholeNMJData!$A:$A=$A267)"),825.5344)</f>
        <v>825.5344</v>
      </c>
    </row>
    <row r="268">
      <c r="A268" s="5" t="str">
        <f t="shared" si="1"/>
        <v>CON_03f_m67_001</v>
      </c>
      <c r="B268" s="5" t="str">
        <f t="shared" si="2"/>
        <v>CON</v>
      </c>
      <c r="C268" s="1" t="s">
        <v>351</v>
      </c>
      <c r="D268" s="1">
        <v>44.0</v>
      </c>
      <c r="E268" s="1">
        <v>12472.7447545</v>
      </c>
      <c r="F268" s="1">
        <v>0.493396499416</v>
      </c>
      <c r="G268" s="8">
        <f>IFERROR(__xludf.DUMMYFUNCTION("FILTER(WholeNMJData!D:D,WholeNMJData!$A:$A=$A268)"),825.5344)</f>
        <v>825.5344</v>
      </c>
      <c r="H268" s="8">
        <f t="shared" si="3"/>
        <v>15.10869172</v>
      </c>
      <c r="I268" s="8">
        <f>IFERROR(__xludf.DUMMYFUNCTION("FILTER(WholeNMJData!D:D,WholeNMJData!$A:$A=$A268)"),825.5344)</f>
        <v>825.5344</v>
      </c>
    </row>
    <row r="269">
      <c r="A269" s="5" t="str">
        <f t="shared" si="1"/>
        <v>CON_03f_m67_001</v>
      </c>
      <c r="B269" s="5" t="str">
        <f t="shared" si="2"/>
        <v>CON</v>
      </c>
      <c r="C269" s="1" t="s">
        <v>352</v>
      </c>
      <c r="D269" s="1">
        <v>36.0</v>
      </c>
      <c r="E269" s="1">
        <v>11826.1238333</v>
      </c>
      <c r="F269" s="1">
        <v>0.634385653806</v>
      </c>
      <c r="G269" s="8">
        <f>IFERROR(__xludf.DUMMYFUNCTION("FILTER(WholeNMJData!D:D,WholeNMJData!$A:$A=$A269)"),825.5344)</f>
        <v>825.5344</v>
      </c>
      <c r="H269" s="8">
        <f t="shared" si="3"/>
        <v>14.32541616</v>
      </c>
      <c r="I269" s="8">
        <f>IFERROR(__xludf.DUMMYFUNCTION("FILTER(WholeNMJData!D:D,WholeNMJData!$A:$A=$A269)"),825.5344)</f>
        <v>825.5344</v>
      </c>
    </row>
    <row r="270">
      <c r="A270" s="5" t="str">
        <f t="shared" si="1"/>
        <v>CON_03f_m67_001</v>
      </c>
      <c r="B270" s="5" t="str">
        <f t="shared" si="2"/>
        <v>CON</v>
      </c>
      <c r="C270" s="1" t="s">
        <v>353</v>
      </c>
      <c r="D270" s="1">
        <v>88.0</v>
      </c>
      <c r="E270" s="1">
        <v>13106.6797818</v>
      </c>
      <c r="F270" s="1">
        <v>0.981721741447</v>
      </c>
      <c r="G270" s="8">
        <f>IFERROR(__xludf.DUMMYFUNCTION("FILTER(WholeNMJData!D:D,WholeNMJData!$A:$A=$A270)"),825.5344)</f>
        <v>825.5344</v>
      </c>
      <c r="H270" s="8">
        <f t="shared" si="3"/>
        <v>15.8766004</v>
      </c>
      <c r="I270" s="8">
        <f>IFERROR(__xludf.DUMMYFUNCTION("FILTER(WholeNMJData!D:D,WholeNMJData!$A:$A=$A270)"),825.5344)</f>
        <v>825.5344</v>
      </c>
    </row>
    <row r="271">
      <c r="A271" s="5" t="str">
        <f t="shared" si="1"/>
        <v>CON_03f_m67_001</v>
      </c>
      <c r="B271" s="5" t="str">
        <f t="shared" si="2"/>
        <v>CON</v>
      </c>
      <c r="C271" s="1" t="s">
        <v>354</v>
      </c>
      <c r="D271" s="1">
        <v>24.0</v>
      </c>
      <c r="E271" s="1">
        <v>8454.064</v>
      </c>
      <c r="F271" s="1">
        <v>0.783522729423</v>
      </c>
      <c r="G271" s="8">
        <f>IFERROR(__xludf.DUMMYFUNCTION("FILTER(WholeNMJData!D:D,WholeNMJData!$A:$A=$A271)"),825.5344)</f>
        <v>825.5344</v>
      </c>
      <c r="H271" s="8">
        <f t="shared" si="3"/>
        <v>10.2407168</v>
      </c>
      <c r="I271" s="8">
        <f>IFERROR(__xludf.DUMMYFUNCTION("FILTER(WholeNMJData!D:D,WholeNMJData!$A:$A=$A271)"),825.5344)</f>
        <v>825.5344</v>
      </c>
    </row>
    <row r="272">
      <c r="A272" s="5" t="str">
        <f t="shared" si="1"/>
        <v>CON_03f_m67_001</v>
      </c>
      <c r="B272" s="5" t="str">
        <f t="shared" si="2"/>
        <v>CON</v>
      </c>
      <c r="C272" s="1" t="s">
        <v>355</v>
      </c>
      <c r="D272" s="1">
        <v>40.0</v>
      </c>
      <c r="E272" s="1">
        <v>9537.43977</v>
      </c>
      <c r="F272" s="1">
        <v>0.816573051868</v>
      </c>
      <c r="G272" s="8">
        <f>IFERROR(__xludf.DUMMYFUNCTION("FILTER(WholeNMJData!D:D,WholeNMJData!$A:$A=$A272)"),825.5344)</f>
        <v>825.5344</v>
      </c>
      <c r="H272" s="8">
        <f t="shared" si="3"/>
        <v>11.55304948</v>
      </c>
      <c r="I272" s="8">
        <f>IFERROR(__xludf.DUMMYFUNCTION("FILTER(WholeNMJData!D:D,WholeNMJData!$A:$A=$A272)"),825.5344)</f>
        <v>825.5344</v>
      </c>
    </row>
    <row r="273">
      <c r="A273" s="5" t="str">
        <f t="shared" si="1"/>
        <v>CON_03f_m67_001</v>
      </c>
      <c r="B273" s="5" t="str">
        <f t="shared" si="2"/>
        <v>CON</v>
      </c>
      <c r="C273" s="1" t="s">
        <v>356</v>
      </c>
      <c r="D273" s="1">
        <v>44.0</v>
      </c>
      <c r="E273" s="1">
        <v>12019.5871545</v>
      </c>
      <c r="F273" s="1">
        <v>0.753686718481</v>
      </c>
      <c r="G273" s="8">
        <f>IFERROR(__xludf.DUMMYFUNCTION("FILTER(WholeNMJData!D:D,WholeNMJData!$A:$A=$A273)"),825.5344)</f>
        <v>825.5344</v>
      </c>
      <c r="H273" s="8">
        <f t="shared" si="3"/>
        <v>14.55976535</v>
      </c>
      <c r="I273" s="8">
        <f>IFERROR(__xludf.DUMMYFUNCTION("FILTER(WholeNMJData!D:D,WholeNMJData!$A:$A=$A273)"),825.5344)</f>
        <v>825.5344</v>
      </c>
    </row>
    <row r="274">
      <c r="A274" s="5" t="str">
        <f t="shared" si="1"/>
        <v>CON_03f_m67_001</v>
      </c>
      <c r="B274" s="5" t="str">
        <f t="shared" si="2"/>
        <v>CON</v>
      </c>
      <c r="C274" s="1" t="s">
        <v>357</v>
      </c>
      <c r="D274" s="1">
        <v>104.0</v>
      </c>
      <c r="E274" s="1">
        <v>14360.7502077</v>
      </c>
      <c r="F274" s="1">
        <v>1.08174362588</v>
      </c>
      <c r="G274" s="8">
        <f>IFERROR(__xludf.DUMMYFUNCTION("FILTER(WholeNMJData!D:D,WholeNMJData!$A:$A=$A274)"),825.5344)</f>
        <v>825.5344</v>
      </c>
      <c r="H274" s="8">
        <f t="shared" si="3"/>
        <v>17.39570175</v>
      </c>
      <c r="I274" s="8">
        <f>IFERROR(__xludf.DUMMYFUNCTION("FILTER(WholeNMJData!D:D,WholeNMJData!$A:$A=$A274)"),825.5344)</f>
        <v>825.5344</v>
      </c>
    </row>
    <row r="275">
      <c r="A275" s="5" t="str">
        <f t="shared" si="1"/>
        <v>CON_03f_m67_001</v>
      </c>
      <c r="B275" s="5" t="str">
        <f t="shared" si="2"/>
        <v>CON</v>
      </c>
      <c r="C275" s="1" t="s">
        <v>358</v>
      </c>
      <c r="D275" s="1">
        <v>32.0</v>
      </c>
      <c r="E275" s="1">
        <v>7743.210925</v>
      </c>
      <c r="F275" s="1">
        <v>0.311654341251</v>
      </c>
      <c r="G275" s="8">
        <f>IFERROR(__xludf.DUMMYFUNCTION("FILTER(WholeNMJData!D:D,WholeNMJData!$A:$A=$A275)"),825.5344)</f>
        <v>825.5344</v>
      </c>
      <c r="H275" s="8">
        <f t="shared" si="3"/>
        <v>9.379634483</v>
      </c>
      <c r="I275" s="8">
        <f>IFERROR(__xludf.DUMMYFUNCTION("FILTER(WholeNMJData!D:D,WholeNMJData!$A:$A=$A275)"),825.5344)</f>
        <v>825.5344</v>
      </c>
    </row>
    <row r="276">
      <c r="A276" s="5" t="str">
        <f t="shared" si="1"/>
        <v>CON_03f_m67_001</v>
      </c>
      <c r="B276" s="5" t="str">
        <f t="shared" si="2"/>
        <v>CON</v>
      </c>
      <c r="C276" s="1" t="s">
        <v>359</v>
      </c>
      <c r="D276" s="1">
        <v>16.0</v>
      </c>
      <c r="E276" s="1">
        <v>9370.174225</v>
      </c>
      <c r="F276" s="1">
        <v>0.709522655647</v>
      </c>
      <c r="G276" s="8">
        <f>IFERROR(__xludf.DUMMYFUNCTION("FILTER(WholeNMJData!D:D,WholeNMJData!$A:$A=$A276)"),825.5344)</f>
        <v>825.5344</v>
      </c>
      <c r="H276" s="8">
        <f t="shared" si="3"/>
        <v>11.35043461</v>
      </c>
      <c r="I276" s="8">
        <f>IFERROR(__xludf.DUMMYFUNCTION("FILTER(WholeNMJData!D:D,WholeNMJData!$A:$A=$A276)"),825.5344)</f>
        <v>825.5344</v>
      </c>
    </row>
    <row r="277">
      <c r="A277" s="5" t="str">
        <f t="shared" si="1"/>
        <v>CON_03f_m67_001</v>
      </c>
      <c r="B277" s="5" t="str">
        <f t="shared" si="2"/>
        <v>CON</v>
      </c>
      <c r="C277" s="1" t="s">
        <v>360</v>
      </c>
      <c r="D277" s="1">
        <v>24.0</v>
      </c>
      <c r="E277" s="1">
        <v>9428.99948333</v>
      </c>
      <c r="F277" s="1">
        <v>0.164938114882</v>
      </c>
      <c r="G277" s="8">
        <f>IFERROR(__xludf.DUMMYFUNCTION("FILTER(WholeNMJData!D:D,WholeNMJData!$A:$A=$A277)"),825.5344)</f>
        <v>825.5344</v>
      </c>
      <c r="H277" s="8">
        <f t="shared" si="3"/>
        <v>11.4216918</v>
      </c>
      <c r="I277" s="8">
        <f>IFERROR(__xludf.DUMMYFUNCTION("FILTER(WholeNMJData!D:D,WholeNMJData!$A:$A=$A277)"),825.5344)</f>
        <v>825.5344</v>
      </c>
    </row>
    <row r="278">
      <c r="A278" s="5" t="str">
        <f t="shared" si="1"/>
        <v>CON_03f_m67_001</v>
      </c>
      <c r="B278" s="5" t="str">
        <f t="shared" si="2"/>
        <v>CON</v>
      </c>
      <c r="C278" s="1" t="s">
        <v>361</v>
      </c>
      <c r="D278" s="1">
        <v>36.0</v>
      </c>
      <c r="E278" s="1">
        <v>8047.76361111</v>
      </c>
      <c r="F278" s="1">
        <v>0.409653384382</v>
      </c>
      <c r="G278" s="8">
        <f>IFERROR(__xludf.DUMMYFUNCTION("FILTER(WholeNMJData!D:D,WholeNMJData!$A:$A=$A278)"),825.5344)</f>
        <v>825.5344</v>
      </c>
      <c r="H278" s="8">
        <f t="shared" si="3"/>
        <v>9.748550286</v>
      </c>
      <c r="I278" s="8">
        <f>IFERROR(__xludf.DUMMYFUNCTION("FILTER(WholeNMJData!D:D,WholeNMJData!$A:$A=$A278)"),825.5344)</f>
        <v>825.5344</v>
      </c>
    </row>
    <row r="279">
      <c r="A279" s="5" t="str">
        <f t="shared" si="1"/>
        <v>CON_03f_m67_001</v>
      </c>
      <c r="B279" s="5" t="str">
        <f t="shared" si="2"/>
        <v>CON</v>
      </c>
      <c r="C279" s="1" t="s">
        <v>362</v>
      </c>
      <c r="D279" s="1">
        <v>44.0</v>
      </c>
      <c r="E279" s="1">
        <v>9904.17213636</v>
      </c>
      <c r="F279" s="1">
        <v>0.701134471856</v>
      </c>
      <c r="G279" s="8">
        <f>IFERROR(__xludf.DUMMYFUNCTION("FILTER(WholeNMJData!D:D,WholeNMJData!$A:$A=$A279)"),825.5344)</f>
        <v>825.5344</v>
      </c>
      <c r="H279" s="8">
        <f t="shared" si="3"/>
        <v>11.9972858</v>
      </c>
      <c r="I279" s="8">
        <f>IFERROR(__xludf.DUMMYFUNCTION("FILTER(WholeNMJData!D:D,WholeNMJData!$A:$A=$A279)"),825.5344)</f>
        <v>825.5344</v>
      </c>
    </row>
    <row r="280">
      <c r="A280" s="5" t="str">
        <f t="shared" si="1"/>
        <v>CON_03f_m67_001</v>
      </c>
      <c r="B280" s="5" t="str">
        <f t="shared" si="2"/>
        <v>CON</v>
      </c>
      <c r="C280" s="1" t="s">
        <v>363</v>
      </c>
      <c r="D280" s="1">
        <v>48.0</v>
      </c>
      <c r="E280" s="1">
        <v>12080.8345667</v>
      </c>
      <c r="F280" s="1">
        <v>0.865326633049</v>
      </c>
      <c r="G280" s="8">
        <f>IFERROR(__xludf.DUMMYFUNCTION("FILTER(WholeNMJData!D:D,WholeNMJData!$A:$A=$A280)"),825.5344)</f>
        <v>825.5344</v>
      </c>
      <c r="H280" s="8">
        <f t="shared" si="3"/>
        <v>14.63395658</v>
      </c>
      <c r="I280" s="8">
        <f>IFERROR(__xludf.DUMMYFUNCTION("FILTER(WholeNMJData!D:D,WholeNMJData!$A:$A=$A280)"),825.5344)</f>
        <v>825.5344</v>
      </c>
    </row>
    <row r="281">
      <c r="A281" s="5" t="str">
        <f t="shared" si="1"/>
        <v>CON_03f_m67_001</v>
      </c>
      <c r="B281" s="5" t="str">
        <f t="shared" si="2"/>
        <v>CON</v>
      </c>
      <c r="C281" s="1" t="s">
        <v>364</v>
      </c>
      <c r="D281" s="1">
        <v>44.0</v>
      </c>
      <c r="E281" s="1">
        <v>11128.7778455</v>
      </c>
      <c r="F281" s="1">
        <v>0.703720804634</v>
      </c>
      <c r="G281" s="8">
        <f>IFERROR(__xludf.DUMMYFUNCTION("FILTER(WholeNMJData!D:D,WholeNMJData!$A:$A=$A281)"),825.5344)</f>
        <v>825.5344</v>
      </c>
      <c r="H281" s="8">
        <f t="shared" si="3"/>
        <v>13.48069547</v>
      </c>
      <c r="I281" s="8">
        <f>IFERROR(__xludf.DUMMYFUNCTION("FILTER(WholeNMJData!D:D,WholeNMJData!$A:$A=$A281)"),825.5344)</f>
        <v>825.5344</v>
      </c>
    </row>
    <row r="282">
      <c r="A282" s="5" t="str">
        <f t="shared" si="1"/>
        <v>CON_03f_m67_001</v>
      </c>
      <c r="B282" s="5" t="str">
        <f t="shared" si="2"/>
        <v>CON</v>
      </c>
      <c r="C282" s="1" t="s">
        <v>365</v>
      </c>
      <c r="D282" s="1">
        <v>32.0</v>
      </c>
      <c r="E282" s="1">
        <v>10199.0964375</v>
      </c>
      <c r="F282" s="1">
        <v>0.344276007342</v>
      </c>
      <c r="G282" s="8">
        <f>IFERROR(__xludf.DUMMYFUNCTION("FILTER(WholeNMJData!D:D,WholeNMJData!$A:$A=$A282)"),825.5344)</f>
        <v>825.5344</v>
      </c>
      <c r="H282" s="8">
        <f t="shared" si="3"/>
        <v>12.35453839</v>
      </c>
      <c r="I282" s="8">
        <f>IFERROR(__xludf.DUMMYFUNCTION("FILTER(WholeNMJData!D:D,WholeNMJData!$A:$A=$A282)"),825.5344)</f>
        <v>825.5344</v>
      </c>
    </row>
    <row r="283">
      <c r="A283" s="5" t="str">
        <f t="shared" si="1"/>
        <v>CON_03f_m67_001</v>
      </c>
      <c r="B283" s="5" t="str">
        <f t="shared" si="2"/>
        <v>CON</v>
      </c>
      <c r="C283" s="1" t="s">
        <v>366</v>
      </c>
      <c r="D283" s="1">
        <v>48.0</v>
      </c>
      <c r="E283" s="1">
        <v>7660.88946667</v>
      </c>
      <c r="F283" s="1">
        <v>0.660940145662</v>
      </c>
      <c r="G283" s="8">
        <f>IFERROR(__xludf.DUMMYFUNCTION("FILTER(WholeNMJData!D:D,WholeNMJData!$A:$A=$A283)"),825.5344)</f>
        <v>825.5344</v>
      </c>
      <c r="H283" s="8">
        <f t="shared" si="3"/>
        <v>9.279915491</v>
      </c>
      <c r="I283" s="8">
        <f>IFERROR(__xludf.DUMMYFUNCTION("FILTER(WholeNMJData!D:D,WholeNMJData!$A:$A=$A283)"),825.5344)</f>
        <v>825.5344</v>
      </c>
    </row>
    <row r="284">
      <c r="A284" s="5" t="str">
        <f t="shared" si="1"/>
        <v>CON_03f_m67_001</v>
      </c>
      <c r="B284" s="5" t="str">
        <f t="shared" si="2"/>
        <v>CON</v>
      </c>
      <c r="C284" s="1" t="s">
        <v>367</v>
      </c>
      <c r="D284" s="1">
        <v>20.0</v>
      </c>
      <c r="E284" s="1">
        <v>9333.2392</v>
      </c>
      <c r="F284" s="1">
        <v>0.441502249294</v>
      </c>
      <c r="G284" s="8">
        <f>IFERROR(__xludf.DUMMYFUNCTION("FILTER(WholeNMJData!D:D,WholeNMJData!$A:$A=$A284)"),825.5344)</f>
        <v>825.5344</v>
      </c>
      <c r="H284" s="8">
        <f t="shared" si="3"/>
        <v>11.30569386</v>
      </c>
      <c r="I284" s="8">
        <f>IFERROR(__xludf.DUMMYFUNCTION("FILTER(WholeNMJData!D:D,WholeNMJData!$A:$A=$A284)"),825.5344)</f>
        <v>825.5344</v>
      </c>
    </row>
    <row r="285">
      <c r="A285" s="5" t="str">
        <f t="shared" si="1"/>
        <v>CON_03f_m67_001</v>
      </c>
      <c r="B285" s="5" t="str">
        <f t="shared" si="2"/>
        <v>CON</v>
      </c>
      <c r="C285" s="1" t="s">
        <v>368</v>
      </c>
      <c r="D285" s="1">
        <v>128.0</v>
      </c>
      <c r="E285" s="1">
        <v>11448.2391656</v>
      </c>
      <c r="F285" s="1">
        <v>0.793081553298</v>
      </c>
      <c r="G285" s="8">
        <f>IFERROR(__xludf.DUMMYFUNCTION("FILTER(WholeNMJData!D:D,WholeNMJData!$A:$A=$A285)"),825.5344)</f>
        <v>825.5344</v>
      </c>
      <c r="H285" s="8">
        <f t="shared" si="3"/>
        <v>13.86767065</v>
      </c>
      <c r="I285" s="8">
        <f>IFERROR(__xludf.DUMMYFUNCTION("FILTER(WholeNMJData!D:D,WholeNMJData!$A:$A=$A285)"),825.5344)</f>
        <v>825.5344</v>
      </c>
    </row>
    <row r="286">
      <c r="A286" s="5" t="str">
        <f t="shared" si="1"/>
        <v>CON_03f_m67_001</v>
      </c>
      <c r="B286" s="5" t="str">
        <f t="shared" si="2"/>
        <v>CON</v>
      </c>
      <c r="C286" s="1" t="s">
        <v>369</v>
      </c>
      <c r="D286" s="1">
        <v>44.0</v>
      </c>
      <c r="E286" s="1">
        <v>13713.9808364</v>
      </c>
      <c r="F286" s="1">
        <v>1.04320931105</v>
      </c>
      <c r="G286" s="8">
        <f>IFERROR(__xludf.DUMMYFUNCTION("FILTER(WholeNMJData!D:D,WholeNMJData!$A:$A=$A286)"),825.5344)</f>
        <v>825.5344</v>
      </c>
      <c r="H286" s="8">
        <f t="shared" si="3"/>
        <v>16.61224637</v>
      </c>
      <c r="I286" s="8">
        <f>IFERROR(__xludf.DUMMYFUNCTION("FILTER(WholeNMJData!D:D,WholeNMJData!$A:$A=$A286)"),825.5344)</f>
        <v>825.5344</v>
      </c>
    </row>
    <row r="287">
      <c r="A287" s="5" t="str">
        <f t="shared" si="1"/>
        <v>CON_03f_m67_001</v>
      </c>
      <c r="B287" s="5" t="str">
        <f t="shared" si="2"/>
        <v>CON</v>
      </c>
      <c r="C287" s="1" t="s">
        <v>370</v>
      </c>
      <c r="D287" s="1">
        <v>164.0</v>
      </c>
      <c r="E287" s="1">
        <v>13189.6068</v>
      </c>
      <c r="F287" s="1">
        <v>1.18014822095</v>
      </c>
      <c r="G287" s="8">
        <f>IFERROR(__xludf.DUMMYFUNCTION("FILTER(WholeNMJData!D:D,WholeNMJData!$A:$A=$A287)"),825.5344)</f>
        <v>825.5344</v>
      </c>
      <c r="H287" s="8">
        <f t="shared" si="3"/>
        <v>15.97705292</v>
      </c>
      <c r="I287" s="8">
        <f>IFERROR(__xludf.DUMMYFUNCTION("FILTER(WholeNMJData!D:D,WholeNMJData!$A:$A=$A287)"),825.5344)</f>
        <v>825.5344</v>
      </c>
    </row>
    <row r="288">
      <c r="A288" s="5" t="str">
        <f t="shared" si="1"/>
        <v>CON_03f_m67_001</v>
      </c>
      <c r="B288" s="5" t="str">
        <f t="shared" si="2"/>
        <v>CON</v>
      </c>
      <c r="C288" s="1" t="s">
        <v>371</v>
      </c>
      <c r="D288" s="1">
        <v>36.0</v>
      </c>
      <c r="E288" s="1">
        <v>8989.72892222</v>
      </c>
      <c r="F288" s="1">
        <v>0.567563899217</v>
      </c>
      <c r="G288" s="8">
        <f>IFERROR(__xludf.DUMMYFUNCTION("FILTER(WholeNMJData!D:D,WholeNMJData!$A:$A=$A288)"),825.5344)</f>
        <v>825.5344</v>
      </c>
      <c r="H288" s="8">
        <f t="shared" si="3"/>
        <v>10.88958731</v>
      </c>
      <c r="I288" s="8">
        <f>IFERROR(__xludf.DUMMYFUNCTION("FILTER(WholeNMJData!D:D,WholeNMJData!$A:$A=$A288)"),825.5344)</f>
        <v>825.5344</v>
      </c>
    </row>
    <row r="289">
      <c r="A289" s="5" t="str">
        <f t="shared" si="1"/>
        <v>CON_03f_m67_001</v>
      </c>
      <c r="B289" s="5" t="str">
        <f t="shared" si="2"/>
        <v>CON</v>
      </c>
      <c r="C289" s="1" t="s">
        <v>372</v>
      </c>
      <c r="D289" s="1">
        <v>28.0</v>
      </c>
      <c r="E289" s="1">
        <v>11989.1759571</v>
      </c>
      <c r="F289" s="1">
        <v>0.638293868349</v>
      </c>
      <c r="G289" s="8">
        <f>IFERROR(__xludf.DUMMYFUNCTION("FILTER(WholeNMJData!D:D,WholeNMJData!$A:$A=$A289)"),825.5344)</f>
        <v>825.5344</v>
      </c>
      <c r="H289" s="8">
        <f t="shared" si="3"/>
        <v>14.52292716</v>
      </c>
      <c r="I289" s="8">
        <f>IFERROR(__xludf.DUMMYFUNCTION("FILTER(WholeNMJData!D:D,WholeNMJData!$A:$A=$A289)"),825.5344)</f>
        <v>825.5344</v>
      </c>
    </row>
    <row r="290">
      <c r="A290" s="5" t="str">
        <f t="shared" si="1"/>
        <v>CON_03f_m67_001</v>
      </c>
      <c r="B290" s="5" t="str">
        <f t="shared" si="2"/>
        <v>CON</v>
      </c>
      <c r="C290" s="1" t="s">
        <v>373</v>
      </c>
      <c r="D290" s="1">
        <v>76.0</v>
      </c>
      <c r="E290" s="1">
        <v>10889.1494</v>
      </c>
      <c r="F290" s="1">
        <v>0.744406243522</v>
      </c>
      <c r="G290" s="8">
        <f>IFERROR(__xludf.DUMMYFUNCTION("FILTER(WholeNMJData!D:D,WholeNMJData!$A:$A=$A290)"),825.5344)</f>
        <v>825.5344</v>
      </c>
      <c r="H290" s="8">
        <f t="shared" si="3"/>
        <v>13.19042477</v>
      </c>
      <c r="I290" s="8">
        <f>IFERROR(__xludf.DUMMYFUNCTION("FILTER(WholeNMJData!D:D,WholeNMJData!$A:$A=$A290)"),825.5344)</f>
        <v>825.5344</v>
      </c>
    </row>
    <row r="291">
      <c r="A291" s="5" t="str">
        <f t="shared" si="1"/>
        <v>CON_03f_m67_001</v>
      </c>
      <c r="B291" s="5" t="str">
        <f t="shared" si="2"/>
        <v>CON</v>
      </c>
      <c r="C291" s="1" t="s">
        <v>374</v>
      </c>
      <c r="D291" s="1">
        <v>16.0</v>
      </c>
      <c r="E291" s="1">
        <v>7548.75555</v>
      </c>
      <c r="F291" s="1">
        <v>0.165600752564</v>
      </c>
      <c r="G291" s="8">
        <f>IFERROR(__xludf.DUMMYFUNCTION("FILTER(WholeNMJData!D:D,WholeNMJData!$A:$A=$A291)"),825.5344)</f>
        <v>825.5344</v>
      </c>
      <c r="H291" s="8">
        <f t="shared" si="3"/>
        <v>9.144083578</v>
      </c>
      <c r="I291" s="8">
        <f>IFERROR(__xludf.DUMMYFUNCTION("FILTER(WholeNMJData!D:D,WholeNMJData!$A:$A=$A291)"),825.5344)</f>
        <v>825.5344</v>
      </c>
    </row>
    <row r="292">
      <c r="A292" s="5" t="str">
        <f t="shared" si="1"/>
        <v>CON_03f_m67_001</v>
      </c>
      <c r="B292" s="5" t="str">
        <f t="shared" si="2"/>
        <v>CON</v>
      </c>
      <c r="C292" s="1" t="s">
        <v>375</v>
      </c>
      <c r="D292" s="1">
        <v>16.0</v>
      </c>
      <c r="E292" s="1">
        <v>10263.03285</v>
      </c>
      <c r="F292" s="1">
        <v>0.38136340955</v>
      </c>
      <c r="G292" s="8">
        <f>IFERROR(__xludf.DUMMYFUNCTION("FILTER(WholeNMJData!D:D,WholeNMJData!$A:$A=$A292)"),825.5344)</f>
        <v>825.5344</v>
      </c>
      <c r="H292" s="8">
        <f t="shared" si="3"/>
        <v>12.4319869</v>
      </c>
      <c r="I292" s="8">
        <f>IFERROR(__xludf.DUMMYFUNCTION("FILTER(WholeNMJData!D:D,WholeNMJData!$A:$A=$A292)"),825.5344)</f>
        <v>825.5344</v>
      </c>
    </row>
    <row r="293">
      <c r="A293" s="5" t="str">
        <f t="shared" si="1"/>
        <v>CON_03f_m67_001</v>
      </c>
      <c r="B293" s="5" t="str">
        <f t="shared" si="2"/>
        <v>CON</v>
      </c>
      <c r="C293" s="1" t="s">
        <v>376</v>
      </c>
      <c r="D293" s="1">
        <v>64.0</v>
      </c>
      <c r="E293" s="1">
        <v>10318.758975</v>
      </c>
      <c r="F293" s="1">
        <v>0.497016454442</v>
      </c>
      <c r="G293" s="8">
        <f>IFERROR(__xludf.DUMMYFUNCTION("FILTER(WholeNMJData!D:D,WholeNMJData!$A:$A=$A293)"),825.5344)</f>
        <v>825.5344</v>
      </c>
      <c r="H293" s="8">
        <f t="shared" si="3"/>
        <v>12.49949</v>
      </c>
      <c r="I293" s="8">
        <f>IFERROR(__xludf.DUMMYFUNCTION("FILTER(WholeNMJData!D:D,WholeNMJData!$A:$A=$A293)"),825.5344)</f>
        <v>825.5344</v>
      </c>
    </row>
    <row r="294">
      <c r="A294" s="5" t="str">
        <f t="shared" si="1"/>
        <v>CON_03f_m67_001</v>
      </c>
      <c r="B294" s="5" t="str">
        <f t="shared" si="2"/>
        <v>CON</v>
      </c>
      <c r="C294" s="1" t="s">
        <v>377</v>
      </c>
      <c r="D294" s="1">
        <v>20.0</v>
      </c>
      <c r="E294" s="1">
        <v>12305.9067</v>
      </c>
      <c r="F294" s="1">
        <v>0.823556170794</v>
      </c>
      <c r="G294" s="8">
        <f>IFERROR(__xludf.DUMMYFUNCTION("FILTER(WholeNMJData!D:D,WholeNMJData!$A:$A=$A294)"),825.5344)</f>
        <v>825.5344</v>
      </c>
      <c r="H294" s="8">
        <f t="shared" si="3"/>
        <v>14.90659469</v>
      </c>
      <c r="I294" s="8">
        <f>IFERROR(__xludf.DUMMYFUNCTION("FILTER(WholeNMJData!D:D,WholeNMJData!$A:$A=$A294)"),825.5344)</f>
        <v>825.5344</v>
      </c>
    </row>
    <row r="295">
      <c r="A295" s="5" t="str">
        <f t="shared" si="1"/>
        <v>CON_03f_m67_001</v>
      </c>
      <c r="B295" s="5" t="str">
        <f t="shared" si="2"/>
        <v>CON</v>
      </c>
      <c r="C295" s="1" t="s">
        <v>378</v>
      </c>
      <c r="D295" s="1">
        <v>40.0</v>
      </c>
      <c r="E295" s="1">
        <v>9745.95585</v>
      </c>
      <c r="F295" s="1">
        <v>0.538045039471</v>
      </c>
      <c r="G295" s="8">
        <f>IFERROR(__xludf.DUMMYFUNCTION("FILTER(WholeNMJData!D:D,WholeNMJData!$A:$A=$A295)"),825.5344)</f>
        <v>825.5344</v>
      </c>
      <c r="H295" s="8">
        <f t="shared" si="3"/>
        <v>11.80563263</v>
      </c>
      <c r="I295" s="8">
        <f>IFERROR(__xludf.DUMMYFUNCTION("FILTER(WholeNMJData!D:D,WholeNMJData!$A:$A=$A295)"),825.5344)</f>
        <v>825.5344</v>
      </c>
    </row>
    <row r="296">
      <c r="A296" s="5" t="str">
        <f t="shared" si="1"/>
        <v>CON_03f_m67_001</v>
      </c>
      <c r="B296" s="5" t="str">
        <f t="shared" si="2"/>
        <v>CON</v>
      </c>
      <c r="C296" s="1" t="s">
        <v>379</v>
      </c>
      <c r="D296" s="1">
        <v>20.0</v>
      </c>
      <c r="E296" s="1">
        <v>9364.5198</v>
      </c>
      <c r="F296" s="1">
        <v>0.520273607623</v>
      </c>
      <c r="G296" s="8">
        <f>IFERROR(__xludf.DUMMYFUNCTION("FILTER(WholeNMJData!D:D,WholeNMJData!$A:$A=$A296)"),825.5344)</f>
        <v>825.5344</v>
      </c>
      <c r="H296" s="8">
        <f t="shared" si="3"/>
        <v>11.3435852</v>
      </c>
      <c r="I296" s="8">
        <f>IFERROR(__xludf.DUMMYFUNCTION("FILTER(WholeNMJData!D:D,WholeNMJData!$A:$A=$A296)"),825.5344)</f>
        <v>825.5344</v>
      </c>
    </row>
    <row r="297">
      <c r="A297" s="5" t="str">
        <f t="shared" si="1"/>
        <v>CON_03f_m67_001</v>
      </c>
      <c r="B297" s="5" t="str">
        <f t="shared" si="2"/>
        <v>CON</v>
      </c>
      <c r="C297" s="1" t="s">
        <v>380</v>
      </c>
      <c r="D297" s="1">
        <v>16.0</v>
      </c>
      <c r="E297" s="1">
        <v>8056.502825</v>
      </c>
      <c r="F297" s="1">
        <v>0.392725773047</v>
      </c>
      <c r="G297" s="8">
        <f>IFERROR(__xludf.DUMMYFUNCTION("FILTER(WholeNMJData!D:D,WholeNMJData!$A:$A=$A297)"),825.5344)</f>
        <v>825.5344</v>
      </c>
      <c r="H297" s="8">
        <f t="shared" si="3"/>
        <v>9.759136415</v>
      </c>
      <c r="I297" s="8">
        <f>IFERROR(__xludf.DUMMYFUNCTION("FILTER(WholeNMJData!D:D,WholeNMJData!$A:$A=$A297)"),825.5344)</f>
        <v>825.5344</v>
      </c>
    </row>
    <row r="298">
      <c r="A298" s="5" t="str">
        <f t="shared" si="1"/>
        <v>CON_03f_m67_001</v>
      </c>
      <c r="B298" s="5" t="str">
        <f t="shared" si="2"/>
        <v>CON</v>
      </c>
      <c r="C298" s="1" t="s">
        <v>381</v>
      </c>
      <c r="D298" s="1">
        <v>140.0</v>
      </c>
      <c r="E298" s="1">
        <v>19996.6480229</v>
      </c>
      <c r="F298" s="1">
        <v>1.3724980241</v>
      </c>
      <c r="G298" s="8">
        <f>IFERROR(__xludf.DUMMYFUNCTION("FILTER(WholeNMJData!D:D,WholeNMJData!$A:$A=$A298)"),825.5344)</f>
        <v>825.5344</v>
      </c>
      <c r="H298" s="8">
        <f t="shared" si="3"/>
        <v>24.22267082</v>
      </c>
      <c r="I298" s="8">
        <f>IFERROR(__xludf.DUMMYFUNCTION("FILTER(WholeNMJData!D:D,WholeNMJData!$A:$A=$A298)"),825.5344)</f>
        <v>825.5344</v>
      </c>
    </row>
    <row r="299">
      <c r="A299" s="5" t="str">
        <f t="shared" si="1"/>
        <v>CON_03f_m67_001</v>
      </c>
      <c r="B299" s="5" t="str">
        <f t="shared" si="2"/>
        <v>CON</v>
      </c>
      <c r="C299" s="1" t="s">
        <v>382</v>
      </c>
      <c r="D299" s="1">
        <v>32.0</v>
      </c>
      <c r="E299" s="1">
        <v>9345.979725</v>
      </c>
      <c r="F299" s="1">
        <v>0.347140106812</v>
      </c>
      <c r="G299" s="8">
        <f>IFERROR(__xludf.DUMMYFUNCTION("FILTER(WholeNMJData!D:D,WholeNMJData!$A:$A=$A299)"),825.5344)</f>
        <v>825.5344</v>
      </c>
      <c r="H299" s="8">
        <f t="shared" si="3"/>
        <v>11.32112693</v>
      </c>
      <c r="I299" s="8">
        <f>IFERROR(__xludf.DUMMYFUNCTION("FILTER(WholeNMJData!D:D,WholeNMJData!$A:$A=$A299)"),825.5344)</f>
        <v>825.5344</v>
      </c>
    </row>
    <row r="300">
      <c r="A300" s="5" t="str">
        <f t="shared" si="1"/>
        <v>CON_03f_m67_001</v>
      </c>
      <c r="B300" s="5" t="str">
        <f t="shared" si="2"/>
        <v>CON</v>
      </c>
      <c r="C300" s="1" t="s">
        <v>383</v>
      </c>
      <c r="D300" s="1">
        <v>52.0</v>
      </c>
      <c r="E300" s="1">
        <v>10439.3634769</v>
      </c>
      <c r="F300" s="1">
        <v>1.18703207599</v>
      </c>
      <c r="G300" s="8">
        <f>IFERROR(__xludf.DUMMYFUNCTION("FILTER(WholeNMJData!D:D,WholeNMJData!$A:$A=$A300)"),825.5344)</f>
        <v>825.5344</v>
      </c>
      <c r="H300" s="8">
        <f t="shared" si="3"/>
        <v>12.64558264</v>
      </c>
      <c r="I300" s="8">
        <f>IFERROR(__xludf.DUMMYFUNCTION("FILTER(WholeNMJData!D:D,WholeNMJData!$A:$A=$A300)"),825.5344)</f>
        <v>825.5344</v>
      </c>
    </row>
    <row r="301">
      <c r="A301" s="5" t="str">
        <f t="shared" si="1"/>
        <v>CON_03f_m67_001</v>
      </c>
      <c r="B301" s="5" t="str">
        <f t="shared" si="2"/>
        <v>CON</v>
      </c>
      <c r="C301" s="1" t="s">
        <v>384</v>
      </c>
      <c r="D301" s="1">
        <v>16.0</v>
      </c>
      <c r="E301" s="1">
        <v>9288.832425</v>
      </c>
      <c r="F301" s="1">
        <v>0.238599416869</v>
      </c>
      <c r="G301" s="8">
        <f>IFERROR(__xludf.DUMMYFUNCTION("FILTER(WholeNMJData!D:D,WholeNMJData!$A:$A=$A301)"),825.5344)</f>
        <v>825.5344</v>
      </c>
      <c r="H301" s="8">
        <f t="shared" si="3"/>
        <v>11.25190231</v>
      </c>
      <c r="I301" s="8">
        <f>IFERROR(__xludf.DUMMYFUNCTION("FILTER(WholeNMJData!D:D,WholeNMJData!$A:$A=$A301)"),825.5344)</f>
        <v>825.5344</v>
      </c>
    </row>
    <row r="302">
      <c r="A302" s="5" t="str">
        <f t="shared" si="1"/>
        <v>CON_03f_m67_001</v>
      </c>
      <c r="B302" s="5" t="str">
        <f t="shared" si="2"/>
        <v>CON</v>
      </c>
      <c r="C302" s="1" t="s">
        <v>385</v>
      </c>
      <c r="D302" s="1">
        <v>120.0</v>
      </c>
      <c r="E302" s="1">
        <v>14435.6075433</v>
      </c>
      <c r="F302" s="1">
        <v>1.40571657543</v>
      </c>
      <c r="G302" s="8">
        <f>IFERROR(__xludf.DUMMYFUNCTION("FILTER(WholeNMJData!D:D,WholeNMJData!$A:$A=$A302)"),825.5344)</f>
        <v>825.5344</v>
      </c>
      <c r="H302" s="8">
        <f t="shared" si="3"/>
        <v>17.48637918</v>
      </c>
      <c r="I302" s="8">
        <f>IFERROR(__xludf.DUMMYFUNCTION("FILTER(WholeNMJData!D:D,WholeNMJData!$A:$A=$A302)"),825.5344)</f>
        <v>825.5344</v>
      </c>
    </row>
    <row r="303">
      <c r="A303" s="5" t="str">
        <f t="shared" si="1"/>
        <v>CON_03f_m67_001</v>
      </c>
      <c r="B303" s="5" t="str">
        <f t="shared" si="2"/>
        <v>CON</v>
      </c>
      <c r="C303" s="1" t="s">
        <v>386</v>
      </c>
      <c r="D303" s="1">
        <v>140.0</v>
      </c>
      <c r="E303" s="1">
        <v>16341.2919657</v>
      </c>
      <c r="F303" s="1">
        <v>0.958980870844</v>
      </c>
      <c r="G303" s="8">
        <f>IFERROR(__xludf.DUMMYFUNCTION("FILTER(WholeNMJData!D:D,WholeNMJData!$A:$A=$A303)"),825.5344)</f>
        <v>825.5344</v>
      </c>
      <c r="H303" s="8">
        <f t="shared" si="3"/>
        <v>19.79480439</v>
      </c>
      <c r="I303" s="8">
        <f>IFERROR(__xludf.DUMMYFUNCTION("FILTER(WholeNMJData!D:D,WholeNMJData!$A:$A=$A303)"),825.5344)</f>
        <v>825.5344</v>
      </c>
    </row>
    <row r="304">
      <c r="A304" s="5" t="str">
        <f t="shared" si="1"/>
        <v>CON_03f_m67_001</v>
      </c>
      <c r="B304" s="5" t="str">
        <f t="shared" si="2"/>
        <v>CON</v>
      </c>
      <c r="C304" s="1" t="s">
        <v>387</v>
      </c>
      <c r="D304" s="1">
        <v>44.0</v>
      </c>
      <c r="E304" s="1">
        <v>9692.05634545</v>
      </c>
      <c r="F304" s="1">
        <v>0.852729246036</v>
      </c>
      <c r="G304" s="8">
        <f>IFERROR(__xludf.DUMMYFUNCTION("FILTER(WholeNMJData!D:D,WholeNMJData!$A:$A=$A304)"),825.5344)</f>
        <v>825.5344</v>
      </c>
      <c r="H304" s="8">
        <f t="shared" si="3"/>
        <v>11.74034219</v>
      </c>
      <c r="I304" s="8">
        <f>IFERROR(__xludf.DUMMYFUNCTION("FILTER(WholeNMJData!D:D,WholeNMJData!$A:$A=$A304)"),825.5344)</f>
        <v>825.5344</v>
      </c>
    </row>
    <row r="305">
      <c r="A305" s="5" t="str">
        <f t="shared" si="1"/>
        <v>CON_03f_m67_001</v>
      </c>
      <c r="B305" s="5" t="str">
        <f t="shared" si="2"/>
        <v>CON</v>
      </c>
      <c r="C305" s="1" t="s">
        <v>388</v>
      </c>
      <c r="D305" s="1">
        <v>20.0</v>
      </c>
      <c r="E305" s="1">
        <v>9328.88656</v>
      </c>
      <c r="F305" s="1">
        <v>0.691121631562</v>
      </c>
      <c r="G305" s="8">
        <f>IFERROR(__xludf.DUMMYFUNCTION("FILTER(WholeNMJData!D:D,WholeNMJData!$A:$A=$A305)"),825.5344)</f>
        <v>825.5344</v>
      </c>
      <c r="H305" s="8">
        <f t="shared" si="3"/>
        <v>11.30042135</v>
      </c>
      <c r="I305" s="8">
        <f>IFERROR(__xludf.DUMMYFUNCTION("FILTER(WholeNMJData!D:D,WholeNMJData!$A:$A=$A305)"),825.5344)</f>
        <v>825.5344</v>
      </c>
    </row>
    <row r="306">
      <c r="A306" s="5" t="str">
        <f t="shared" si="1"/>
        <v>CON_03f_m67_001</v>
      </c>
      <c r="B306" s="5" t="str">
        <f t="shared" si="2"/>
        <v>CON</v>
      </c>
      <c r="C306" s="1" t="s">
        <v>389</v>
      </c>
      <c r="D306" s="1">
        <v>16.0</v>
      </c>
      <c r="E306" s="1">
        <v>7798.733725</v>
      </c>
      <c r="F306" s="1">
        <v>0.42724169301</v>
      </c>
      <c r="G306" s="8">
        <f>IFERROR(__xludf.DUMMYFUNCTION("FILTER(WholeNMJData!D:D,WholeNMJData!$A:$A=$A306)"),825.5344)</f>
        <v>825.5344</v>
      </c>
      <c r="H306" s="8">
        <f t="shared" si="3"/>
        <v>9.44689128</v>
      </c>
      <c r="I306" s="8">
        <f>IFERROR(__xludf.DUMMYFUNCTION("FILTER(WholeNMJData!D:D,WholeNMJData!$A:$A=$A306)"),825.5344)</f>
        <v>825.5344</v>
      </c>
    </row>
    <row r="307">
      <c r="A307" s="5" t="str">
        <f t="shared" si="1"/>
        <v>CON_03f_m67_001</v>
      </c>
      <c r="B307" s="5" t="str">
        <f t="shared" si="2"/>
        <v>CON</v>
      </c>
      <c r="C307" s="1" t="s">
        <v>390</v>
      </c>
      <c r="D307" s="1">
        <v>72.0</v>
      </c>
      <c r="E307" s="1">
        <v>10083.8799056</v>
      </c>
      <c r="F307" s="1">
        <v>1.103703079</v>
      </c>
      <c r="G307" s="8">
        <f>IFERROR(__xludf.DUMMYFUNCTION("FILTER(WholeNMJData!D:D,WholeNMJData!$A:$A=$A307)"),825.5344)</f>
        <v>825.5344</v>
      </c>
      <c r="H307" s="8">
        <f t="shared" si="3"/>
        <v>12.21497239</v>
      </c>
      <c r="I307" s="8">
        <f>IFERROR(__xludf.DUMMYFUNCTION("FILTER(WholeNMJData!D:D,WholeNMJData!$A:$A=$A307)"),825.5344)</f>
        <v>825.5344</v>
      </c>
    </row>
    <row r="308">
      <c r="A308" s="5" t="str">
        <f t="shared" si="1"/>
        <v>CON_03f_m67_001</v>
      </c>
      <c r="B308" s="5" t="str">
        <f t="shared" si="2"/>
        <v>CON</v>
      </c>
      <c r="C308" s="1" t="s">
        <v>391</v>
      </c>
      <c r="D308" s="1">
        <v>32.0</v>
      </c>
      <c r="E308" s="1">
        <v>9199.7439</v>
      </c>
      <c r="F308" s="1">
        <v>0.640888036025</v>
      </c>
      <c r="G308" s="8">
        <f>IFERROR(__xludf.DUMMYFUNCTION("FILTER(WholeNMJData!D:D,WholeNMJData!$A:$A=$A308)"),825.5344)</f>
        <v>825.5344</v>
      </c>
      <c r="H308" s="8">
        <f t="shared" si="3"/>
        <v>11.14398613</v>
      </c>
      <c r="I308" s="8">
        <f>IFERROR(__xludf.DUMMYFUNCTION("FILTER(WholeNMJData!D:D,WholeNMJData!$A:$A=$A308)"),825.5344)</f>
        <v>825.5344</v>
      </c>
    </row>
    <row r="309">
      <c r="A309" s="5" t="str">
        <f t="shared" si="1"/>
        <v>CON_03f_m67_001</v>
      </c>
      <c r="B309" s="5" t="str">
        <f t="shared" si="2"/>
        <v>CON</v>
      </c>
      <c r="C309" s="1" t="s">
        <v>392</v>
      </c>
      <c r="D309" s="1">
        <v>20.0</v>
      </c>
      <c r="E309" s="1">
        <v>9149.48612</v>
      </c>
      <c r="F309" s="1">
        <v>0.422063605469</v>
      </c>
      <c r="G309" s="8">
        <f>IFERROR(__xludf.DUMMYFUNCTION("FILTER(WholeNMJData!D:D,WholeNMJData!$A:$A=$A309)"),825.5344)</f>
        <v>825.5344</v>
      </c>
      <c r="H309" s="8">
        <f t="shared" si="3"/>
        <v>11.08310704</v>
      </c>
      <c r="I309" s="8">
        <f>IFERROR(__xludf.DUMMYFUNCTION("FILTER(WholeNMJData!D:D,WholeNMJData!$A:$A=$A309)"),825.5344)</f>
        <v>825.5344</v>
      </c>
    </row>
    <row r="310">
      <c r="A310" s="5" t="str">
        <f t="shared" si="1"/>
        <v>CON_03f_m67_001</v>
      </c>
      <c r="B310" s="5" t="str">
        <f t="shared" si="2"/>
        <v>CON</v>
      </c>
      <c r="C310" s="1" t="s">
        <v>393</v>
      </c>
      <c r="D310" s="1">
        <v>20.0</v>
      </c>
      <c r="E310" s="1">
        <v>8735.4655</v>
      </c>
      <c r="F310" s="1">
        <v>0.220779465044</v>
      </c>
      <c r="G310" s="8">
        <f>IFERROR(__xludf.DUMMYFUNCTION("FILTER(WholeNMJData!D:D,WholeNMJData!$A:$A=$A310)"),825.5344)</f>
        <v>825.5344</v>
      </c>
      <c r="H310" s="8">
        <f t="shared" si="3"/>
        <v>10.58158873</v>
      </c>
      <c r="I310" s="8">
        <f>IFERROR(__xludf.DUMMYFUNCTION("FILTER(WholeNMJData!D:D,WholeNMJData!$A:$A=$A310)"),825.5344)</f>
        <v>825.5344</v>
      </c>
    </row>
    <row r="311">
      <c r="A311" s="5" t="str">
        <f t="shared" si="1"/>
        <v>CON_03f_m67_001</v>
      </c>
      <c r="B311" s="5" t="str">
        <f t="shared" si="2"/>
        <v>CON</v>
      </c>
      <c r="C311" s="1" t="s">
        <v>394</v>
      </c>
      <c r="D311" s="1">
        <v>20.0</v>
      </c>
      <c r="E311" s="1">
        <v>16065.18642</v>
      </c>
      <c r="F311" s="1">
        <v>0.621477039791</v>
      </c>
      <c r="G311" s="8">
        <f>IFERROR(__xludf.DUMMYFUNCTION("FILTER(WholeNMJData!D:D,WholeNMJData!$A:$A=$A311)"),825.5344)</f>
        <v>825.5344</v>
      </c>
      <c r="H311" s="8">
        <f t="shared" si="3"/>
        <v>19.46034765</v>
      </c>
      <c r="I311" s="8">
        <f>IFERROR(__xludf.DUMMYFUNCTION("FILTER(WholeNMJData!D:D,WholeNMJData!$A:$A=$A311)"),825.5344)</f>
        <v>825.5344</v>
      </c>
    </row>
    <row r="312">
      <c r="A312" s="5" t="str">
        <f t="shared" si="1"/>
        <v>CON_03f_m67_001</v>
      </c>
      <c r="B312" s="5" t="str">
        <f t="shared" si="2"/>
        <v>CON</v>
      </c>
      <c r="C312" s="1" t="s">
        <v>395</v>
      </c>
      <c r="D312" s="1">
        <v>40.0</v>
      </c>
      <c r="E312" s="1">
        <v>10445.63021</v>
      </c>
      <c r="F312" s="1">
        <v>0.680949292384</v>
      </c>
      <c r="G312" s="8">
        <f>IFERROR(__xludf.DUMMYFUNCTION("FILTER(WholeNMJData!D:D,WholeNMJData!$A:$A=$A312)"),825.5344)</f>
        <v>825.5344</v>
      </c>
      <c r="H312" s="8">
        <f t="shared" si="3"/>
        <v>12.65317376</v>
      </c>
      <c r="I312" s="8">
        <f>IFERROR(__xludf.DUMMYFUNCTION("FILTER(WholeNMJData!D:D,WholeNMJData!$A:$A=$A312)"),825.5344)</f>
        <v>825.5344</v>
      </c>
    </row>
    <row r="313">
      <c r="A313" s="5" t="str">
        <f t="shared" si="1"/>
        <v>CON_03f_m67_001</v>
      </c>
      <c r="B313" s="5" t="str">
        <f t="shared" si="2"/>
        <v>CON</v>
      </c>
      <c r="C313" s="1" t="s">
        <v>396</v>
      </c>
      <c r="D313" s="1">
        <v>124.0</v>
      </c>
      <c r="E313" s="1">
        <v>12578.4235097</v>
      </c>
      <c r="F313" s="1">
        <v>0.804065715566</v>
      </c>
      <c r="G313" s="8">
        <f>IFERROR(__xludf.DUMMYFUNCTION("FILTER(WholeNMJData!D:D,WholeNMJData!$A:$A=$A313)"),825.5344)</f>
        <v>825.5344</v>
      </c>
      <c r="H313" s="8">
        <f t="shared" si="3"/>
        <v>15.23670426</v>
      </c>
      <c r="I313" s="8">
        <f>IFERROR(__xludf.DUMMYFUNCTION("FILTER(WholeNMJData!D:D,WholeNMJData!$A:$A=$A313)"),825.5344)</f>
        <v>825.5344</v>
      </c>
    </row>
    <row r="314">
      <c r="A314" s="5" t="str">
        <f t="shared" si="1"/>
        <v>CON_03f_m67_001</v>
      </c>
      <c r="B314" s="5" t="str">
        <f t="shared" si="2"/>
        <v>CON</v>
      </c>
      <c r="C314" s="1" t="s">
        <v>397</v>
      </c>
      <c r="D314" s="1">
        <v>52.0</v>
      </c>
      <c r="E314" s="1">
        <v>9508.27685385</v>
      </c>
      <c r="F314" s="1">
        <v>0.459208389397</v>
      </c>
      <c r="G314" s="8">
        <f>IFERROR(__xludf.DUMMYFUNCTION("FILTER(WholeNMJData!D:D,WholeNMJData!$A:$A=$A314)"),825.5344)</f>
        <v>825.5344</v>
      </c>
      <c r="H314" s="8">
        <f t="shared" si="3"/>
        <v>11.51772337</v>
      </c>
      <c r="I314" s="8">
        <f>IFERROR(__xludf.DUMMYFUNCTION("FILTER(WholeNMJData!D:D,WholeNMJData!$A:$A=$A314)"),825.5344)</f>
        <v>825.5344</v>
      </c>
    </row>
    <row r="315">
      <c r="A315" s="5" t="str">
        <f t="shared" si="1"/>
        <v>CON_03f_m67_001</v>
      </c>
      <c r="B315" s="5" t="str">
        <f t="shared" si="2"/>
        <v>CON</v>
      </c>
      <c r="C315" s="1" t="s">
        <v>398</v>
      </c>
      <c r="D315" s="1">
        <v>24.0</v>
      </c>
      <c r="E315" s="1">
        <v>9326.5943</v>
      </c>
      <c r="F315" s="1">
        <v>0.545556934968</v>
      </c>
      <c r="G315" s="8">
        <f>IFERROR(__xludf.DUMMYFUNCTION("FILTER(WholeNMJData!D:D,WholeNMJData!$A:$A=$A315)"),825.5344)</f>
        <v>825.5344</v>
      </c>
      <c r="H315" s="8">
        <f t="shared" si="3"/>
        <v>11.29764465</v>
      </c>
      <c r="I315" s="8">
        <f>IFERROR(__xludf.DUMMYFUNCTION("FILTER(WholeNMJData!D:D,WholeNMJData!$A:$A=$A315)"),825.5344)</f>
        <v>825.5344</v>
      </c>
    </row>
    <row r="316">
      <c r="A316" s="5" t="str">
        <f t="shared" si="1"/>
        <v>CON_03f_m67_002</v>
      </c>
      <c r="B316" s="5" t="str">
        <f t="shared" si="2"/>
        <v>CON</v>
      </c>
      <c r="C316" s="1" t="s">
        <v>399</v>
      </c>
      <c r="D316" s="1">
        <v>60.0</v>
      </c>
      <c r="E316" s="1">
        <v>3506.38603333</v>
      </c>
      <c r="F316" s="1">
        <v>0.648745939088</v>
      </c>
      <c r="G316" s="8">
        <f>IFERROR(__xludf.DUMMYFUNCTION("FILTER(WholeNMJData!D:D,WholeNMJData!$A:$A=$A316)"),285.08126)</f>
        <v>285.08126</v>
      </c>
      <c r="H316" s="8">
        <f t="shared" si="3"/>
        <v>12.29960199</v>
      </c>
      <c r="I316" s="8">
        <f>IFERROR(__xludf.DUMMYFUNCTION("FILTER(WholeNMJData!D:D,WholeNMJData!$A:$A=$A316)"),285.08126)</f>
        <v>285.08126</v>
      </c>
    </row>
    <row r="317">
      <c r="A317" s="5" t="str">
        <f t="shared" si="1"/>
        <v>CON_03f_m67_002</v>
      </c>
      <c r="B317" s="5" t="str">
        <f t="shared" si="2"/>
        <v>CON</v>
      </c>
      <c r="C317" s="1" t="s">
        <v>400</v>
      </c>
      <c r="D317" s="1">
        <v>28.0</v>
      </c>
      <c r="E317" s="1">
        <v>3649.64667143</v>
      </c>
      <c r="F317" s="1">
        <v>0.472628546074</v>
      </c>
      <c r="G317" s="8">
        <f>IFERROR(__xludf.DUMMYFUNCTION("FILTER(WholeNMJData!D:D,WholeNMJData!$A:$A=$A317)"),285.08126)</f>
        <v>285.08126</v>
      </c>
      <c r="H317" s="8">
        <f t="shared" si="3"/>
        <v>12.80212762</v>
      </c>
      <c r="I317" s="8">
        <f>IFERROR(__xludf.DUMMYFUNCTION("FILTER(WholeNMJData!D:D,WholeNMJData!$A:$A=$A317)"),285.08126)</f>
        <v>285.08126</v>
      </c>
    </row>
    <row r="318">
      <c r="A318" s="5" t="str">
        <f t="shared" si="1"/>
        <v>CON_03f_m67_002</v>
      </c>
      <c r="B318" s="5" t="str">
        <f t="shared" si="2"/>
        <v>CON</v>
      </c>
      <c r="C318" s="1" t="s">
        <v>401</v>
      </c>
      <c r="D318" s="1">
        <v>48.0</v>
      </c>
      <c r="E318" s="1">
        <v>3598.667925</v>
      </c>
      <c r="F318" s="1">
        <v>1.23383924067</v>
      </c>
      <c r="G318" s="8">
        <f>IFERROR(__xludf.DUMMYFUNCTION("FILTER(WholeNMJData!D:D,WholeNMJData!$A:$A=$A318)"),285.08126)</f>
        <v>285.08126</v>
      </c>
      <c r="H318" s="8">
        <f t="shared" si="3"/>
        <v>12.62330581</v>
      </c>
      <c r="I318" s="8">
        <f>IFERROR(__xludf.DUMMYFUNCTION("FILTER(WholeNMJData!D:D,WholeNMJData!$A:$A=$A318)"),285.08126)</f>
        <v>285.08126</v>
      </c>
    </row>
    <row r="319">
      <c r="A319" s="5" t="str">
        <f t="shared" si="1"/>
        <v>CON_03f_m67_002</v>
      </c>
      <c r="B319" s="5" t="str">
        <f t="shared" si="2"/>
        <v>CON</v>
      </c>
      <c r="C319" s="1" t="s">
        <v>402</v>
      </c>
      <c r="D319" s="1">
        <v>72.0</v>
      </c>
      <c r="E319" s="1">
        <v>4543.45271111</v>
      </c>
      <c r="F319" s="1">
        <v>1.17782000612</v>
      </c>
      <c r="G319" s="8">
        <f>IFERROR(__xludf.DUMMYFUNCTION("FILTER(WholeNMJData!D:D,WholeNMJData!$A:$A=$A319)"),285.08126)</f>
        <v>285.08126</v>
      </c>
      <c r="H319" s="8">
        <f t="shared" si="3"/>
        <v>15.93739522</v>
      </c>
      <c r="I319" s="8">
        <f>IFERROR(__xludf.DUMMYFUNCTION("FILTER(WholeNMJData!D:D,WholeNMJData!$A:$A=$A319)"),285.08126)</f>
        <v>285.08126</v>
      </c>
    </row>
    <row r="320">
      <c r="A320" s="5" t="str">
        <f t="shared" si="1"/>
        <v>CON_03f_m67_002</v>
      </c>
      <c r="B320" s="5" t="str">
        <f t="shared" si="2"/>
        <v>CON</v>
      </c>
      <c r="C320" s="1" t="s">
        <v>403</v>
      </c>
      <c r="D320" s="1">
        <v>52.0</v>
      </c>
      <c r="E320" s="1">
        <v>4511.49463077</v>
      </c>
      <c r="F320" s="1">
        <v>1.09854460786</v>
      </c>
      <c r="G320" s="8">
        <f>IFERROR(__xludf.DUMMYFUNCTION("FILTER(WholeNMJData!D:D,WholeNMJData!$A:$A=$A320)"),285.08126)</f>
        <v>285.08126</v>
      </c>
      <c r="H320" s="8">
        <f t="shared" si="3"/>
        <v>15.82529357</v>
      </c>
      <c r="I320" s="8">
        <f>IFERROR(__xludf.DUMMYFUNCTION("FILTER(WholeNMJData!D:D,WholeNMJData!$A:$A=$A320)"),285.08126)</f>
        <v>285.08126</v>
      </c>
    </row>
    <row r="321">
      <c r="A321" s="5" t="str">
        <f t="shared" si="1"/>
        <v>CON_03f_m67_002</v>
      </c>
      <c r="B321" s="5" t="str">
        <f t="shared" si="2"/>
        <v>CON</v>
      </c>
      <c r="C321" s="1" t="s">
        <v>404</v>
      </c>
      <c r="D321" s="1">
        <v>28.0</v>
      </c>
      <c r="E321" s="1">
        <v>3199.49794286</v>
      </c>
      <c r="F321" s="1">
        <v>0.792445922855</v>
      </c>
      <c r="G321" s="8">
        <f>IFERROR(__xludf.DUMMYFUNCTION("FILTER(WholeNMJData!D:D,WholeNMJData!$A:$A=$A321)"),285.08126)</f>
        <v>285.08126</v>
      </c>
      <c r="H321" s="8">
        <f t="shared" si="3"/>
        <v>11.22310861</v>
      </c>
      <c r="I321" s="8">
        <f>IFERROR(__xludf.DUMMYFUNCTION("FILTER(WholeNMJData!D:D,WholeNMJData!$A:$A=$A321)"),285.08126)</f>
        <v>285.08126</v>
      </c>
    </row>
    <row r="322">
      <c r="A322" s="5" t="str">
        <f t="shared" si="1"/>
        <v>CON_03f_m67_002</v>
      </c>
      <c r="B322" s="5" t="str">
        <f t="shared" si="2"/>
        <v>CON</v>
      </c>
      <c r="C322" s="1" t="s">
        <v>405</v>
      </c>
      <c r="D322" s="1">
        <v>84.0</v>
      </c>
      <c r="E322" s="1">
        <v>4526.79621905</v>
      </c>
      <c r="F322" s="1">
        <v>1.30651977995</v>
      </c>
      <c r="G322" s="8">
        <f>IFERROR(__xludf.DUMMYFUNCTION("FILTER(WholeNMJData!D:D,WholeNMJData!$A:$A=$A322)"),285.08126)</f>
        <v>285.08126</v>
      </c>
      <c r="H322" s="8">
        <f t="shared" si="3"/>
        <v>15.87896805</v>
      </c>
      <c r="I322" s="8">
        <f>IFERROR(__xludf.DUMMYFUNCTION("FILTER(WholeNMJData!D:D,WholeNMJData!$A:$A=$A322)"),285.08126)</f>
        <v>285.08126</v>
      </c>
    </row>
    <row r="323">
      <c r="A323" s="5" t="str">
        <f t="shared" si="1"/>
        <v>CON_03f_m67_002</v>
      </c>
      <c r="B323" s="5" t="str">
        <f t="shared" si="2"/>
        <v>CON</v>
      </c>
      <c r="C323" s="1" t="s">
        <v>406</v>
      </c>
      <c r="D323" s="1">
        <v>20.0</v>
      </c>
      <c r="E323" s="1">
        <v>3553.87312</v>
      </c>
      <c r="F323" s="1">
        <v>0.76546939301</v>
      </c>
      <c r="G323" s="8">
        <f>IFERROR(__xludf.DUMMYFUNCTION("FILTER(WholeNMJData!D:D,WholeNMJData!$A:$A=$A323)"),285.08126)</f>
        <v>285.08126</v>
      </c>
      <c r="H323" s="8">
        <f t="shared" si="3"/>
        <v>12.46617585</v>
      </c>
      <c r="I323" s="8">
        <f>IFERROR(__xludf.DUMMYFUNCTION("FILTER(WholeNMJData!D:D,WholeNMJData!$A:$A=$A323)"),285.08126)</f>
        <v>285.08126</v>
      </c>
    </row>
    <row r="324">
      <c r="A324" s="5" t="str">
        <f t="shared" si="1"/>
        <v>CON_03f_m67_002</v>
      </c>
      <c r="B324" s="5" t="str">
        <f t="shared" si="2"/>
        <v>CON</v>
      </c>
      <c r="C324" s="1" t="s">
        <v>407</v>
      </c>
      <c r="D324" s="1">
        <v>108.0</v>
      </c>
      <c r="E324" s="1">
        <v>4021.78794444</v>
      </c>
      <c r="F324" s="1">
        <v>1.17766460227</v>
      </c>
      <c r="G324" s="8">
        <f>IFERROR(__xludf.DUMMYFUNCTION("FILTER(WholeNMJData!D:D,WholeNMJData!$A:$A=$A324)"),285.08126)</f>
        <v>285.08126</v>
      </c>
      <c r="H324" s="8">
        <f t="shared" si="3"/>
        <v>14.10751427</v>
      </c>
      <c r="I324" s="8">
        <f>IFERROR(__xludf.DUMMYFUNCTION("FILTER(WholeNMJData!D:D,WholeNMJData!$A:$A=$A324)"),285.08126)</f>
        <v>285.08126</v>
      </c>
    </row>
    <row r="325">
      <c r="A325" s="5" t="str">
        <f t="shared" si="1"/>
        <v>CON_03f_m67_002</v>
      </c>
      <c r="B325" s="5" t="str">
        <f t="shared" si="2"/>
        <v>CON</v>
      </c>
      <c r="C325" s="1" t="s">
        <v>408</v>
      </c>
      <c r="D325" s="1">
        <v>56.0</v>
      </c>
      <c r="E325" s="1">
        <v>3576.65166429</v>
      </c>
      <c r="F325" s="1">
        <v>0.712337386791</v>
      </c>
      <c r="G325" s="8">
        <f>IFERROR(__xludf.DUMMYFUNCTION("FILTER(WholeNMJData!D:D,WholeNMJData!$A:$A=$A325)"),285.08126)</f>
        <v>285.08126</v>
      </c>
      <c r="H325" s="8">
        <f t="shared" si="3"/>
        <v>12.54607779</v>
      </c>
      <c r="I325" s="8">
        <f>IFERROR(__xludf.DUMMYFUNCTION("FILTER(WholeNMJData!D:D,WholeNMJData!$A:$A=$A325)"),285.08126)</f>
        <v>285.08126</v>
      </c>
    </row>
    <row r="326">
      <c r="A326" s="5" t="str">
        <f t="shared" si="1"/>
        <v>CON_03f_m67_002</v>
      </c>
      <c r="B326" s="5" t="str">
        <f t="shared" si="2"/>
        <v>CON</v>
      </c>
      <c r="C326" s="1" t="s">
        <v>409</v>
      </c>
      <c r="D326" s="1">
        <v>84.0</v>
      </c>
      <c r="E326" s="1">
        <v>7025.62967143</v>
      </c>
      <c r="F326" s="1">
        <v>1.06884243138</v>
      </c>
      <c r="G326" s="8">
        <f>IFERROR(__xludf.DUMMYFUNCTION("FILTER(WholeNMJData!D:D,WholeNMJData!$A:$A=$A326)"),285.08126)</f>
        <v>285.08126</v>
      </c>
      <c r="H326" s="8">
        <f t="shared" si="3"/>
        <v>24.64430553</v>
      </c>
      <c r="I326" s="8">
        <f>IFERROR(__xludf.DUMMYFUNCTION("FILTER(WholeNMJData!D:D,WholeNMJData!$A:$A=$A326)"),285.08126)</f>
        <v>285.08126</v>
      </c>
    </row>
    <row r="327">
      <c r="A327" s="5" t="str">
        <f t="shared" si="1"/>
        <v>CON_03f_m67_002</v>
      </c>
      <c r="B327" s="5" t="str">
        <f t="shared" si="2"/>
        <v>CON</v>
      </c>
      <c r="C327" s="1" t="s">
        <v>410</v>
      </c>
      <c r="D327" s="1">
        <v>40.0</v>
      </c>
      <c r="E327" s="1">
        <v>3442.63927</v>
      </c>
      <c r="F327" s="1">
        <v>0.834011691268</v>
      </c>
      <c r="G327" s="8">
        <f>IFERROR(__xludf.DUMMYFUNCTION("FILTER(WholeNMJData!D:D,WholeNMJData!$A:$A=$A327)"),285.08126)</f>
        <v>285.08126</v>
      </c>
      <c r="H327" s="8">
        <f t="shared" si="3"/>
        <v>12.07599289</v>
      </c>
      <c r="I327" s="8">
        <f>IFERROR(__xludf.DUMMYFUNCTION("FILTER(WholeNMJData!D:D,WholeNMJData!$A:$A=$A327)"),285.08126)</f>
        <v>285.08126</v>
      </c>
    </row>
    <row r="328">
      <c r="A328" s="5" t="str">
        <f t="shared" si="1"/>
        <v>CON_03f_m67_002</v>
      </c>
      <c r="B328" s="5" t="str">
        <f t="shared" si="2"/>
        <v>CON</v>
      </c>
      <c r="C328" s="1" t="s">
        <v>411</v>
      </c>
      <c r="D328" s="1">
        <v>40.0</v>
      </c>
      <c r="E328" s="1">
        <v>3443.14866</v>
      </c>
      <c r="F328" s="1">
        <v>0.831561219898</v>
      </c>
      <c r="G328" s="8">
        <f>IFERROR(__xludf.DUMMYFUNCTION("FILTER(WholeNMJData!D:D,WholeNMJData!$A:$A=$A328)"),285.08126)</f>
        <v>285.08126</v>
      </c>
      <c r="H328" s="8">
        <f t="shared" si="3"/>
        <v>12.07777972</v>
      </c>
      <c r="I328" s="8">
        <f>IFERROR(__xludf.DUMMYFUNCTION("FILTER(WholeNMJData!D:D,WholeNMJData!$A:$A=$A328)"),285.08126)</f>
        <v>285.08126</v>
      </c>
    </row>
    <row r="329">
      <c r="A329" s="5" t="str">
        <f t="shared" si="1"/>
        <v>CON_03f_m67_002</v>
      </c>
      <c r="B329" s="5" t="str">
        <f t="shared" si="2"/>
        <v>CON</v>
      </c>
      <c r="C329" s="1" t="s">
        <v>412</v>
      </c>
      <c r="D329" s="1">
        <v>64.0</v>
      </c>
      <c r="E329" s="1">
        <v>4967.29485625</v>
      </c>
      <c r="F329" s="1">
        <v>1.01991402697</v>
      </c>
      <c r="G329" s="8">
        <f>IFERROR(__xludf.DUMMYFUNCTION("FILTER(WholeNMJData!D:D,WholeNMJData!$A:$A=$A329)"),285.08126)</f>
        <v>285.08126</v>
      </c>
      <c r="H329" s="8">
        <f t="shared" si="3"/>
        <v>17.42413674</v>
      </c>
      <c r="I329" s="8">
        <f>IFERROR(__xludf.DUMMYFUNCTION("FILTER(WholeNMJData!D:D,WholeNMJData!$A:$A=$A329)"),285.08126)</f>
        <v>285.08126</v>
      </c>
    </row>
    <row r="330">
      <c r="A330" s="5" t="str">
        <f t="shared" si="1"/>
        <v>CON_03f_m67_002</v>
      </c>
      <c r="B330" s="5" t="str">
        <f t="shared" si="2"/>
        <v>CON</v>
      </c>
      <c r="C330" s="1" t="s">
        <v>413</v>
      </c>
      <c r="D330" s="1">
        <v>16.0</v>
      </c>
      <c r="E330" s="1">
        <v>3816.45445</v>
      </c>
      <c r="F330" s="1">
        <v>1.16857825986</v>
      </c>
      <c r="G330" s="8">
        <f>IFERROR(__xludf.DUMMYFUNCTION("FILTER(WholeNMJData!D:D,WholeNMJData!$A:$A=$A330)"),285.08126)</f>
        <v>285.08126</v>
      </c>
      <c r="H330" s="8">
        <f t="shared" si="3"/>
        <v>13.38725123</v>
      </c>
      <c r="I330" s="8">
        <f>IFERROR(__xludf.DUMMYFUNCTION("FILTER(WholeNMJData!D:D,WholeNMJData!$A:$A=$A330)"),285.08126)</f>
        <v>285.08126</v>
      </c>
    </row>
    <row r="331">
      <c r="A331" s="5" t="str">
        <f t="shared" si="1"/>
        <v>CON_03f_m67_002</v>
      </c>
      <c r="B331" s="5" t="str">
        <f t="shared" si="2"/>
        <v>CON</v>
      </c>
      <c r="C331" s="1" t="s">
        <v>414</v>
      </c>
      <c r="D331" s="1">
        <v>20.0</v>
      </c>
      <c r="E331" s="1">
        <v>3731.08272</v>
      </c>
      <c r="F331" s="1">
        <v>0.370321915564</v>
      </c>
      <c r="G331" s="8">
        <f>IFERROR(__xludf.DUMMYFUNCTION("FILTER(WholeNMJData!D:D,WholeNMJData!$A:$A=$A331)"),285.08126)</f>
        <v>285.08126</v>
      </c>
      <c r="H331" s="8">
        <f t="shared" si="3"/>
        <v>13.08778669</v>
      </c>
      <c r="I331" s="8">
        <f>IFERROR(__xludf.DUMMYFUNCTION("FILTER(WholeNMJData!D:D,WholeNMJData!$A:$A=$A331)"),285.08126)</f>
        <v>285.08126</v>
      </c>
    </row>
    <row r="332">
      <c r="A332" s="5" t="str">
        <f t="shared" si="1"/>
        <v>CON_03f_m67_002</v>
      </c>
      <c r="B332" s="5" t="str">
        <f t="shared" si="2"/>
        <v>CON</v>
      </c>
      <c r="C332" s="1" t="s">
        <v>415</v>
      </c>
      <c r="D332" s="1">
        <v>28.0</v>
      </c>
      <c r="E332" s="1">
        <v>4392.62261429</v>
      </c>
      <c r="F332" s="1">
        <v>0.510482870235</v>
      </c>
      <c r="G332" s="8">
        <f>IFERROR(__xludf.DUMMYFUNCTION("FILTER(WholeNMJData!D:D,WholeNMJData!$A:$A=$A332)"),285.08126)</f>
        <v>285.08126</v>
      </c>
      <c r="H332" s="8">
        <f t="shared" si="3"/>
        <v>15.40831766</v>
      </c>
      <c r="I332" s="8">
        <f>IFERROR(__xludf.DUMMYFUNCTION("FILTER(WholeNMJData!D:D,WholeNMJData!$A:$A=$A332)"),285.08126)</f>
        <v>285.08126</v>
      </c>
    </row>
    <row r="333">
      <c r="A333" s="5" t="str">
        <f t="shared" si="1"/>
        <v>CON_03f_m67_002</v>
      </c>
      <c r="B333" s="5" t="str">
        <f t="shared" si="2"/>
        <v>CON</v>
      </c>
      <c r="C333" s="1" t="s">
        <v>416</v>
      </c>
      <c r="D333" s="1">
        <v>16.0</v>
      </c>
      <c r="E333" s="1">
        <v>3436.67335</v>
      </c>
      <c r="F333" s="1">
        <v>0.719197563539</v>
      </c>
      <c r="G333" s="8">
        <f>IFERROR(__xludf.DUMMYFUNCTION("FILTER(WholeNMJData!D:D,WholeNMJData!$A:$A=$A333)"),285.08126)</f>
        <v>285.08126</v>
      </c>
      <c r="H333" s="8">
        <f t="shared" si="3"/>
        <v>12.05506581</v>
      </c>
      <c r="I333" s="8">
        <f>IFERROR(__xludf.DUMMYFUNCTION("FILTER(WholeNMJData!D:D,WholeNMJData!$A:$A=$A333)"),285.08126)</f>
        <v>285.08126</v>
      </c>
    </row>
    <row r="334">
      <c r="A334" s="5" t="str">
        <f t="shared" si="1"/>
        <v>CON_03f_m67_002</v>
      </c>
      <c r="B334" s="5" t="str">
        <f t="shared" si="2"/>
        <v>CON</v>
      </c>
      <c r="C334" s="1" t="s">
        <v>417</v>
      </c>
      <c r="D334" s="1">
        <v>64.0</v>
      </c>
      <c r="E334" s="1">
        <v>4141.57699375</v>
      </c>
      <c r="F334" s="1">
        <v>0.881301906377</v>
      </c>
      <c r="G334" s="8">
        <f>IFERROR(__xludf.DUMMYFUNCTION("FILTER(WholeNMJData!D:D,WholeNMJData!$A:$A=$A334)"),285.08126)</f>
        <v>285.08126</v>
      </c>
      <c r="H334" s="8">
        <f t="shared" si="3"/>
        <v>14.52770692</v>
      </c>
      <c r="I334" s="8">
        <f>IFERROR(__xludf.DUMMYFUNCTION("FILTER(WholeNMJData!D:D,WholeNMJData!$A:$A=$A334)"),285.08126)</f>
        <v>285.08126</v>
      </c>
    </row>
    <row r="335">
      <c r="A335" s="5" t="str">
        <f t="shared" si="1"/>
        <v>CON_03f_m67_002</v>
      </c>
      <c r="B335" s="5" t="str">
        <f t="shared" si="2"/>
        <v>CON</v>
      </c>
      <c r="C335" s="1" t="s">
        <v>418</v>
      </c>
      <c r="D335" s="1">
        <v>124.0</v>
      </c>
      <c r="E335" s="1">
        <v>4652.97494516</v>
      </c>
      <c r="F335" s="1">
        <v>1.25090634886</v>
      </c>
      <c r="G335" s="8">
        <f>IFERROR(__xludf.DUMMYFUNCTION("FILTER(WholeNMJData!D:D,WholeNMJData!$A:$A=$A335)"),285.08126)</f>
        <v>285.08126</v>
      </c>
      <c r="H335" s="8">
        <f t="shared" si="3"/>
        <v>16.32157422</v>
      </c>
      <c r="I335" s="8">
        <f>IFERROR(__xludf.DUMMYFUNCTION("FILTER(WholeNMJData!D:D,WholeNMJData!$A:$A=$A335)"),285.08126)</f>
        <v>285.08126</v>
      </c>
    </row>
    <row r="336">
      <c r="A336" s="5" t="str">
        <f t="shared" si="1"/>
        <v>CON_03f_m67_002</v>
      </c>
      <c r="B336" s="5" t="str">
        <f t="shared" si="2"/>
        <v>CON</v>
      </c>
      <c r="C336" s="1" t="s">
        <v>419</v>
      </c>
      <c r="D336" s="1">
        <v>16.0</v>
      </c>
      <c r="E336" s="1">
        <v>2925.184975</v>
      </c>
      <c r="F336" s="1">
        <v>0.813068411169</v>
      </c>
      <c r="G336" s="8">
        <f>IFERROR(__xludf.DUMMYFUNCTION("FILTER(WholeNMJData!D:D,WholeNMJData!$A:$A=$A336)"),285.08126)</f>
        <v>285.08126</v>
      </c>
      <c r="H336" s="8">
        <f t="shared" si="3"/>
        <v>10.26088132</v>
      </c>
      <c r="I336" s="8">
        <f>IFERROR(__xludf.DUMMYFUNCTION("FILTER(WholeNMJData!D:D,WholeNMJData!$A:$A=$A336)"),285.08126)</f>
        <v>285.08126</v>
      </c>
    </row>
    <row r="337">
      <c r="A337" s="5" t="str">
        <f t="shared" si="1"/>
        <v>CON_03f_m67_002</v>
      </c>
      <c r="B337" s="5" t="str">
        <f t="shared" si="2"/>
        <v>CON</v>
      </c>
      <c r="C337" s="1" t="s">
        <v>420</v>
      </c>
      <c r="D337" s="1">
        <v>52.0</v>
      </c>
      <c r="E337" s="1">
        <v>5418.15347692</v>
      </c>
      <c r="F337" s="1">
        <v>1.12273298014</v>
      </c>
      <c r="G337" s="8">
        <f>IFERROR(__xludf.DUMMYFUNCTION("FILTER(WholeNMJData!D:D,WholeNMJData!$A:$A=$A337)"),285.08126)</f>
        <v>285.08126</v>
      </c>
      <c r="H337" s="8">
        <f t="shared" si="3"/>
        <v>19.00564589</v>
      </c>
      <c r="I337" s="8">
        <f>IFERROR(__xludf.DUMMYFUNCTION("FILTER(WholeNMJData!D:D,WholeNMJData!$A:$A=$A337)"),285.08126)</f>
        <v>285.08126</v>
      </c>
    </row>
    <row r="338">
      <c r="A338" s="5" t="str">
        <f t="shared" si="1"/>
        <v>CON_03f_m67_002</v>
      </c>
      <c r="B338" s="5" t="str">
        <f t="shared" si="2"/>
        <v>CON</v>
      </c>
      <c r="C338" s="1" t="s">
        <v>421</v>
      </c>
      <c r="D338" s="1">
        <v>40.0</v>
      </c>
      <c r="E338" s="1">
        <v>3420.38835</v>
      </c>
      <c r="F338" s="1">
        <v>0.513415589198</v>
      </c>
      <c r="G338" s="8">
        <f>IFERROR(__xludf.DUMMYFUNCTION("FILTER(WholeNMJData!D:D,WholeNMJData!$A:$A=$A338)"),285.08126)</f>
        <v>285.08126</v>
      </c>
      <c r="H338" s="8">
        <f t="shared" si="3"/>
        <v>11.99794174</v>
      </c>
      <c r="I338" s="8">
        <f>IFERROR(__xludf.DUMMYFUNCTION("FILTER(WholeNMJData!D:D,WholeNMJData!$A:$A=$A338)"),285.08126)</f>
        <v>285.08126</v>
      </c>
    </row>
    <row r="339">
      <c r="A339" s="5" t="str">
        <f t="shared" si="1"/>
        <v>CON_03f_m67_002</v>
      </c>
      <c r="B339" s="5" t="str">
        <f t="shared" si="2"/>
        <v>CON</v>
      </c>
      <c r="C339" s="1" t="s">
        <v>422</v>
      </c>
      <c r="D339" s="1">
        <v>56.0</v>
      </c>
      <c r="E339" s="1">
        <v>3929.24514286</v>
      </c>
      <c r="F339" s="1">
        <v>1.08921875434</v>
      </c>
      <c r="G339" s="8">
        <f>IFERROR(__xludf.DUMMYFUNCTION("FILTER(WholeNMJData!D:D,WholeNMJData!$A:$A=$A339)"),285.08126)</f>
        <v>285.08126</v>
      </c>
      <c r="H339" s="8">
        <f t="shared" si="3"/>
        <v>13.78289524</v>
      </c>
      <c r="I339" s="8">
        <f>IFERROR(__xludf.DUMMYFUNCTION("FILTER(WholeNMJData!D:D,WholeNMJData!$A:$A=$A339)"),285.08126)</f>
        <v>285.08126</v>
      </c>
    </row>
    <row r="340">
      <c r="A340" s="5" t="str">
        <f t="shared" si="1"/>
        <v>CON_03f_m67_002</v>
      </c>
      <c r="B340" s="5" t="str">
        <f t="shared" si="2"/>
        <v>CON</v>
      </c>
      <c r="C340" s="1" t="s">
        <v>423</v>
      </c>
      <c r="D340" s="1">
        <v>24.0</v>
      </c>
      <c r="E340" s="1">
        <v>3283.63043333</v>
      </c>
      <c r="F340" s="1">
        <v>0.281256468641</v>
      </c>
      <c r="G340" s="8">
        <f>IFERROR(__xludf.DUMMYFUNCTION("FILTER(WholeNMJData!D:D,WholeNMJData!$A:$A=$A340)"),285.08126)</f>
        <v>285.08126</v>
      </c>
      <c r="H340" s="8">
        <f t="shared" si="3"/>
        <v>11.51822618</v>
      </c>
      <c r="I340" s="8">
        <f>IFERROR(__xludf.DUMMYFUNCTION("FILTER(WholeNMJData!D:D,WholeNMJData!$A:$A=$A340)"),285.08126)</f>
        <v>285.08126</v>
      </c>
    </row>
    <row r="341">
      <c r="A341" s="5" t="str">
        <f t="shared" si="1"/>
        <v>CON_03f_m67_003</v>
      </c>
      <c r="B341" s="5" t="str">
        <f t="shared" si="2"/>
        <v>CON</v>
      </c>
      <c r="C341" s="1" t="s">
        <v>424</v>
      </c>
      <c r="D341" s="1">
        <v>20.0</v>
      </c>
      <c r="E341" s="1">
        <v>15177.93498</v>
      </c>
      <c r="F341" s="1">
        <v>0.726265813796</v>
      </c>
      <c r="G341" s="8">
        <f>IFERROR(__xludf.DUMMYFUNCTION("FILTER(WholeNMJData!D:D,WholeNMJData!$A:$A=$A341)"),610.56339)</f>
        <v>610.56339</v>
      </c>
      <c r="H341" s="8">
        <f t="shared" si="3"/>
        <v>24.85890119</v>
      </c>
      <c r="I341" s="8">
        <f>IFERROR(__xludf.DUMMYFUNCTION("FILTER(WholeNMJData!D:D,WholeNMJData!$A:$A=$A341)"),610.56339)</f>
        <v>610.56339</v>
      </c>
    </row>
    <row r="342">
      <c r="A342" s="5" t="str">
        <f t="shared" si="1"/>
        <v>CON_03f_m67_003</v>
      </c>
      <c r="B342" s="5" t="str">
        <f t="shared" si="2"/>
        <v>CON</v>
      </c>
      <c r="C342" s="1" t="s">
        <v>425</v>
      </c>
      <c r="D342" s="1">
        <v>20.0</v>
      </c>
      <c r="E342" s="1">
        <v>8232.8098</v>
      </c>
      <c r="F342" s="1">
        <v>0.548054189227</v>
      </c>
      <c r="G342" s="8">
        <f>IFERROR(__xludf.DUMMYFUNCTION("FILTER(WholeNMJData!D:D,WholeNMJData!$A:$A=$A342)"),610.56339)</f>
        <v>610.56339</v>
      </c>
      <c r="H342" s="8">
        <f t="shared" si="3"/>
        <v>13.48395586</v>
      </c>
      <c r="I342" s="8">
        <f>IFERROR(__xludf.DUMMYFUNCTION("FILTER(WholeNMJData!D:D,WholeNMJData!$A:$A=$A342)"),610.56339)</f>
        <v>610.56339</v>
      </c>
    </row>
    <row r="343">
      <c r="A343" s="5" t="str">
        <f t="shared" si="1"/>
        <v>CON_03f_m67_003</v>
      </c>
      <c r="B343" s="5" t="str">
        <f t="shared" si="2"/>
        <v>CON</v>
      </c>
      <c r="C343" s="1" t="s">
        <v>426</v>
      </c>
      <c r="D343" s="1">
        <v>48.0</v>
      </c>
      <c r="E343" s="1">
        <v>12623.4286083</v>
      </c>
      <c r="F343" s="1">
        <v>0.697456354622</v>
      </c>
      <c r="G343" s="8">
        <f>IFERROR(__xludf.DUMMYFUNCTION("FILTER(WholeNMJData!D:D,WholeNMJData!$A:$A=$A343)"),610.56339)</f>
        <v>610.56339</v>
      </c>
      <c r="H343" s="8">
        <f t="shared" si="3"/>
        <v>20.67504999</v>
      </c>
      <c r="I343" s="8">
        <f>IFERROR(__xludf.DUMMYFUNCTION("FILTER(WholeNMJData!D:D,WholeNMJData!$A:$A=$A343)"),610.56339)</f>
        <v>610.56339</v>
      </c>
    </row>
    <row r="344">
      <c r="A344" s="5" t="str">
        <f t="shared" si="1"/>
        <v>CON_03f_m67_003</v>
      </c>
      <c r="B344" s="5" t="str">
        <f t="shared" si="2"/>
        <v>CON</v>
      </c>
      <c r="C344" s="1" t="s">
        <v>427</v>
      </c>
      <c r="D344" s="1">
        <v>24.0</v>
      </c>
      <c r="E344" s="1">
        <v>8621.2312</v>
      </c>
      <c r="F344" s="1">
        <v>0.691010177293</v>
      </c>
      <c r="G344" s="8">
        <f>IFERROR(__xludf.DUMMYFUNCTION("FILTER(WholeNMJData!D:D,WholeNMJData!$A:$A=$A344)"),610.56339)</f>
        <v>610.56339</v>
      </c>
      <c r="H344" s="8">
        <f t="shared" si="3"/>
        <v>14.12012469</v>
      </c>
      <c r="I344" s="8">
        <f>IFERROR(__xludf.DUMMYFUNCTION("FILTER(WholeNMJData!D:D,WholeNMJData!$A:$A=$A344)"),610.56339)</f>
        <v>610.56339</v>
      </c>
    </row>
    <row r="345">
      <c r="A345" s="5" t="str">
        <f t="shared" si="1"/>
        <v>CON_03f_m67_003</v>
      </c>
      <c r="B345" s="5" t="str">
        <f t="shared" si="2"/>
        <v>CON</v>
      </c>
      <c r="C345" s="1" t="s">
        <v>428</v>
      </c>
      <c r="D345" s="1">
        <v>60.0</v>
      </c>
      <c r="E345" s="1">
        <v>8644.65916</v>
      </c>
      <c r="F345" s="1">
        <v>0.51146668922</v>
      </c>
      <c r="G345" s="8">
        <f>IFERROR(__xludf.DUMMYFUNCTION("FILTER(WholeNMJData!D:D,WholeNMJData!$A:$A=$A345)"),610.56339)</f>
        <v>610.56339</v>
      </c>
      <c r="H345" s="8">
        <f t="shared" si="3"/>
        <v>14.15849575</v>
      </c>
      <c r="I345" s="8">
        <f>IFERROR(__xludf.DUMMYFUNCTION("FILTER(WholeNMJData!D:D,WholeNMJData!$A:$A=$A345)"),610.56339)</f>
        <v>610.56339</v>
      </c>
    </row>
    <row r="346">
      <c r="A346" s="5" t="str">
        <f t="shared" si="1"/>
        <v>CON_03f_m67_003</v>
      </c>
      <c r="B346" s="5" t="str">
        <f t="shared" si="2"/>
        <v>CON</v>
      </c>
      <c r="C346" s="1" t="s">
        <v>429</v>
      </c>
      <c r="D346" s="1">
        <v>16.0</v>
      </c>
      <c r="E346" s="1">
        <v>8041.96255</v>
      </c>
      <c r="F346" s="1">
        <v>0.238876640877</v>
      </c>
      <c r="G346" s="8">
        <f>IFERROR(__xludf.DUMMYFUNCTION("FILTER(WholeNMJData!D:D,WholeNMJData!$A:$A=$A346)"),610.56339)</f>
        <v>610.56339</v>
      </c>
      <c r="H346" s="8">
        <f t="shared" si="3"/>
        <v>13.17138021</v>
      </c>
      <c r="I346" s="8">
        <f>IFERROR(__xludf.DUMMYFUNCTION("FILTER(WholeNMJData!D:D,WholeNMJData!$A:$A=$A346)"),610.56339)</f>
        <v>610.56339</v>
      </c>
    </row>
    <row r="347">
      <c r="A347" s="5" t="str">
        <f t="shared" si="1"/>
        <v>CON_03f_m67_003</v>
      </c>
      <c r="B347" s="5" t="str">
        <f t="shared" si="2"/>
        <v>CON</v>
      </c>
      <c r="C347" s="1" t="s">
        <v>430</v>
      </c>
      <c r="D347" s="1">
        <v>16.0</v>
      </c>
      <c r="E347" s="1">
        <v>8560.965725</v>
      </c>
      <c r="F347" s="1">
        <v>0.404653938735</v>
      </c>
      <c r="G347" s="8">
        <f>IFERROR(__xludf.DUMMYFUNCTION("FILTER(WholeNMJData!D:D,WholeNMJData!$A:$A=$A347)"),610.56339)</f>
        <v>610.56339</v>
      </c>
      <c r="H347" s="8">
        <f t="shared" si="3"/>
        <v>14.02142</v>
      </c>
      <c r="I347" s="8">
        <f>IFERROR(__xludf.DUMMYFUNCTION("FILTER(WholeNMJData!D:D,WholeNMJData!$A:$A=$A347)"),610.56339)</f>
        <v>610.56339</v>
      </c>
    </row>
    <row r="348">
      <c r="A348" s="5" t="str">
        <f t="shared" si="1"/>
        <v>CON_03f_m67_003</v>
      </c>
      <c r="B348" s="5" t="str">
        <f t="shared" si="2"/>
        <v>CON</v>
      </c>
      <c r="C348" s="1" t="s">
        <v>431</v>
      </c>
      <c r="D348" s="1">
        <v>32.0</v>
      </c>
      <c r="E348" s="1">
        <v>8877.1368</v>
      </c>
      <c r="F348" s="1">
        <v>0.533916566432</v>
      </c>
      <c r="G348" s="8">
        <f>IFERROR(__xludf.DUMMYFUNCTION("FILTER(WholeNMJData!D:D,WholeNMJData!$A:$A=$A348)"),610.56339)</f>
        <v>610.56339</v>
      </c>
      <c r="H348" s="8">
        <f t="shared" si="3"/>
        <v>14.53925497</v>
      </c>
      <c r="I348" s="8">
        <f>IFERROR(__xludf.DUMMYFUNCTION("FILTER(WholeNMJData!D:D,WholeNMJData!$A:$A=$A348)"),610.56339)</f>
        <v>610.56339</v>
      </c>
    </row>
    <row r="349">
      <c r="A349" s="5" t="str">
        <f t="shared" si="1"/>
        <v>CON_03f_m67_003</v>
      </c>
      <c r="B349" s="5" t="str">
        <f t="shared" si="2"/>
        <v>CON</v>
      </c>
      <c r="C349" s="1" t="s">
        <v>432</v>
      </c>
      <c r="D349" s="1">
        <v>28.0</v>
      </c>
      <c r="E349" s="1">
        <v>7809.7883</v>
      </c>
      <c r="F349" s="1">
        <v>0.224909438326</v>
      </c>
      <c r="G349" s="8">
        <f>IFERROR(__xludf.DUMMYFUNCTION("FILTER(WholeNMJData!D:D,WholeNMJData!$A:$A=$A349)"),610.56339)</f>
        <v>610.56339</v>
      </c>
      <c r="H349" s="8">
        <f t="shared" si="3"/>
        <v>12.79111789</v>
      </c>
      <c r="I349" s="8">
        <f>IFERROR(__xludf.DUMMYFUNCTION("FILTER(WholeNMJData!D:D,WholeNMJData!$A:$A=$A349)"),610.56339)</f>
        <v>610.56339</v>
      </c>
    </row>
    <row r="350">
      <c r="A350" s="5" t="str">
        <f t="shared" si="1"/>
        <v>CON_03f_m67_003</v>
      </c>
      <c r="B350" s="5" t="str">
        <f t="shared" si="2"/>
        <v>CON</v>
      </c>
      <c r="C350" s="1" t="s">
        <v>433</v>
      </c>
      <c r="D350" s="1">
        <v>16.0</v>
      </c>
      <c r="E350" s="1">
        <v>7489.286</v>
      </c>
      <c r="F350" s="1">
        <v>0.11844303983</v>
      </c>
      <c r="G350" s="8">
        <f>IFERROR(__xludf.DUMMYFUNCTION("FILTER(WholeNMJData!D:D,WholeNMJData!$A:$A=$A350)"),610.56339)</f>
        <v>610.56339</v>
      </c>
      <c r="H350" s="8">
        <f t="shared" si="3"/>
        <v>12.2661891</v>
      </c>
      <c r="I350" s="8">
        <f>IFERROR(__xludf.DUMMYFUNCTION("FILTER(WholeNMJData!D:D,WholeNMJData!$A:$A=$A350)"),610.56339)</f>
        <v>610.56339</v>
      </c>
    </row>
    <row r="351">
      <c r="A351" s="5" t="str">
        <f t="shared" si="1"/>
        <v>CON_03f_m67_003</v>
      </c>
      <c r="B351" s="5" t="str">
        <f t="shared" si="2"/>
        <v>CON</v>
      </c>
      <c r="C351" s="1" t="s">
        <v>434</v>
      </c>
      <c r="D351" s="1">
        <v>28.0</v>
      </c>
      <c r="E351" s="1">
        <v>7686.94738571</v>
      </c>
      <c r="F351" s="1">
        <v>0.509279679379</v>
      </c>
      <c r="G351" s="8">
        <f>IFERROR(__xludf.DUMMYFUNCTION("FILTER(WholeNMJData!D:D,WholeNMJData!$A:$A=$A351)"),610.56339)</f>
        <v>610.56339</v>
      </c>
      <c r="H351" s="8">
        <f t="shared" si="3"/>
        <v>12.58992516</v>
      </c>
      <c r="I351" s="8">
        <f>IFERROR(__xludf.DUMMYFUNCTION("FILTER(WholeNMJData!D:D,WholeNMJData!$A:$A=$A351)"),610.56339)</f>
        <v>610.56339</v>
      </c>
    </row>
    <row r="352">
      <c r="A352" s="5" t="str">
        <f t="shared" si="1"/>
        <v>CON_03f_m67_003</v>
      </c>
      <c r="B352" s="5" t="str">
        <f t="shared" si="2"/>
        <v>CON</v>
      </c>
      <c r="C352" s="1" t="s">
        <v>435</v>
      </c>
      <c r="D352" s="1">
        <v>72.0</v>
      </c>
      <c r="E352" s="1">
        <v>9155.37866111</v>
      </c>
      <c r="F352" s="1">
        <v>0.788188775922</v>
      </c>
      <c r="G352" s="8">
        <f>IFERROR(__xludf.DUMMYFUNCTION("FILTER(WholeNMJData!D:D,WholeNMJData!$A:$A=$A352)"),610.56339)</f>
        <v>610.56339</v>
      </c>
      <c r="H352" s="8">
        <f t="shared" si="3"/>
        <v>14.99496827</v>
      </c>
      <c r="I352" s="8">
        <f>IFERROR(__xludf.DUMMYFUNCTION("FILTER(WholeNMJData!D:D,WholeNMJData!$A:$A=$A352)"),610.56339)</f>
        <v>610.56339</v>
      </c>
    </row>
    <row r="353">
      <c r="A353" s="5" t="str">
        <f t="shared" si="1"/>
        <v>CON_03f_m67_003</v>
      </c>
      <c r="B353" s="5" t="str">
        <f t="shared" si="2"/>
        <v>CON</v>
      </c>
      <c r="C353" s="1" t="s">
        <v>436</v>
      </c>
      <c r="D353" s="1">
        <v>24.0</v>
      </c>
      <c r="E353" s="1">
        <v>8168.07803333</v>
      </c>
      <c r="F353" s="1">
        <v>0.394223327307</v>
      </c>
      <c r="G353" s="8">
        <f>IFERROR(__xludf.DUMMYFUNCTION("FILTER(WholeNMJData!D:D,WholeNMJData!$A:$A=$A353)"),610.56339)</f>
        <v>610.56339</v>
      </c>
      <c r="H353" s="8">
        <f t="shared" si="3"/>
        <v>13.37793613</v>
      </c>
      <c r="I353" s="8">
        <f>IFERROR(__xludf.DUMMYFUNCTION("FILTER(WholeNMJData!D:D,WholeNMJData!$A:$A=$A353)"),610.56339)</f>
        <v>610.56339</v>
      </c>
    </row>
    <row r="354">
      <c r="A354" s="5" t="str">
        <f t="shared" si="1"/>
        <v>CON_03f_m67_003</v>
      </c>
      <c r="B354" s="5" t="str">
        <f t="shared" si="2"/>
        <v>CON</v>
      </c>
      <c r="C354" s="1" t="s">
        <v>437</v>
      </c>
      <c r="D354" s="1">
        <v>24.0</v>
      </c>
      <c r="E354" s="1">
        <v>8107.27451667</v>
      </c>
      <c r="F354" s="1">
        <v>0.534939823622</v>
      </c>
      <c r="G354" s="8">
        <f>IFERROR(__xludf.DUMMYFUNCTION("FILTER(WholeNMJData!D:D,WholeNMJData!$A:$A=$A354)"),610.56339)</f>
        <v>610.56339</v>
      </c>
      <c r="H354" s="8">
        <f t="shared" si="3"/>
        <v>13.27835021</v>
      </c>
      <c r="I354" s="8">
        <f>IFERROR(__xludf.DUMMYFUNCTION("FILTER(WholeNMJData!D:D,WholeNMJData!$A:$A=$A354)"),610.56339)</f>
        <v>610.56339</v>
      </c>
    </row>
    <row r="355">
      <c r="A355" s="5" t="str">
        <f t="shared" si="1"/>
        <v>CON_03f_m67_003</v>
      </c>
      <c r="B355" s="5" t="str">
        <f t="shared" si="2"/>
        <v>CON</v>
      </c>
      <c r="C355" s="1" t="s">
        <v>438</v>
      </c>
      <c r="D355" s="1">
        <v>24.0</v>
      </c>
      <c r="E355" s="1">
        <v>7126.05548333</v>
      </c>
      <c r="F355" s="1">
        <v>0.192939923527</v>
      </c>
      <c r="G355" s="8">
        <f>IFERROR(__xludf.DUMMYFUNCTION("FILTER(WholeNMJData!D:D,WholeNMJData!$A:$A=$A355)"),610.56339)</f>
        <v>610.56339</v>
      </c>
      <c r="H355" s="8">
        <f t="shared" si="3"/>
        <v>11.67127869</v>
      </c>
      <c r="I355" s="8">
        <f>IFERROR(__xludf.DUMMYFUNCTION("FILTER(WholeNMJData!D:D,WholeNMJData!$A:$A=$A355)"),610.56339)</f>
        <v>610.56339</v>
      </c>
    </row>
    <row r="356">
      <c r="A356" s="5" t="str">
        <f t="shared" si="1"/>
        <v>CON_03f_m67_003</v>
      </c>
      <c r="B356" s="5" t="str">
        <f t="shared" si="2"/>
        <v>CON</v>
      </c>
      <c r="C356" s="1" t="s">
        <v>439</v>
      </c>
      <c r="D356" s="1">
        <v>28.0</v>
      </c>
      <c r="E356" s="1">
        <v>5890.76785714</v>
      </c>
      <c r="F356" s="1">
        <v>0.319200441369</v>
      </c>
      <c r="G356" s="8">
        <f>IFERROR(__xludf.DUMMYFUNCTION("FILTER(WholeNMJData!D:D,WholeNMJData!$A:$A=$A356)"),610.56339)</f>
        <v>610.56339</v>
      </c>
      <c r="H356" s="8">
        <f t="shared" si="3"/>
        <v>9.64808561</v>
      </c>
      <c r="I356" s="8">
        <f>IFERROR(__xludf.DUMMYFUNCTION("FILTER(WholeNMJData!D:D,WholeNMJData!$A:$A=$A356)"),610.56339)</f>
        <v>610.56339</v>
      </c>
    </row>
    <row r="357">
      <c r="A357" s="5" t="str">
        <f t="shared" si="1"/>
        <v>CON_03f_m67_003</v>
      </c>
      <c r="B357" s="5" t="str">
        <f t="shared" si="2"/>
        <v>CON</v>
      </c>
      <c r="C357" s="1" t="s">
        <v>440</v>
      </c>
      <c r="D357" s="1">
        <v>20.0</v>
      </c>
      <c r="E357" s="1">
        <v>10358.00554</v>
      </c>
      <c r="F357" s="1">
        <v>1.10534093227</v>
      </c>
      <c r="G357" s="8">
        <f>IFERROR(__xludf.DUMMYFUNCTION("FILTER(WholeNMJData!D:D,WholeNMJData!$A:$A=$A357)"),610.56339)</f>
        <v>610.56339</v>
      </c>
      <c r="H357" s="8">
        <f t="shared" si="3"/>
        <v>16.96466855</v>
      </c>
      <c r="I357" s="8">
        <f>IFERROR(__xludf.DUMMYFUNCTION("FILTER(WholeNMJData!D:D,WholeNMJData!$A:$A=$A357)"),610.56339)</f>
        <v>610.56339</v>
      </c>
    </row>
    <row r="358">
      <c r="A358" s="5" t="str">
        <f t="shared" si="1"/>
        <v>CON_03f_m67_003</v>
      </c>
      <c r="B358" s="5" t="str">
        <f t="shared" si="2"/>
        <v>CON</v>
      </c>
      <c r="C358" s="1" t="s">
        <v>441</v>
      </c>
      <c r="D358" s="1">
        <v>324.0</v>
      </c>
      <c r="E358" s="1">
        <v>14658.6447975</v>
      </c>
      <c r="F358" s="1">
        <v>1.30136988538</v>
      </c>
      <c r="G358" s="8">
        <f>IFERROR(__xludf.DUMMYFUNCTION("FILTER(WholeNMJData!D:D,WholeNMJData!$A:$A=$A358)"),610.56339)</f>
        <v>610.56339</v>
      </c>
      <c r="H358" s="8">
        <f t="shared" si="3"/>
        <v>24.00839133</v>
      </c>
      <c r="I358" s="8">
        <f>IFERROR(__xludf.DUMMYFUNCTION("FILTER(WholeNMJData!D:D,WholeNMJData!$A:$A=$A358)"),610.56339)</f>
        <v>610.56339</v>
      </c>
    </row>
    <row r="359">
      <c r="A359" s="5" t="str">
        <f t="shared" si="1"/>
        <v>CON_03f_m67_003</v>
      </c>
      <c r="B359" s="5" t="str">
        <f t="shared" si="2"/>
        <v>CON</v>
      </c>
      <c r="C359" s="1" t="s">
        <v>442</v>
      </c>
      <c r="D359" s="1">
        <v>116.0</v>
      </c>
      <c r="E359" s="1">
        <v>10171.4736379</v>
      </c>
      <c r="F359" s="1">
        <v>0.881969026253</v>
      </c>
      <c r="G359" s="8">
        <f>IFERROR(__xludf.DUMMYFUNCTION("FILTER(WholeNMJData!D:D,WholeNMJData!$A:$A=$A359)"),610.56339)</f>
        <v>610.56339</v>
      </c>
      <c r="H359" s="8">
        <f t="shared" si="3"/>
        <v>16.65916071</v>
      </c>
      <c r="I359" s="8">
        <f>IFERROR(__xludf.DUMMYFUNCTION("FILTER(WholeNMJData!D:D,WholeNMJData!$A:$A=$A359)"),610.56339)</f>
        <v>610.56339</v>
      </c>
    </row>
    <row r="360">
      <c r="A360" s="5" t="str">
        <f t="shared" si="1"/>
        <v>CON_03f_m67_003</v>
      </c>
      <c r="B360" s="5" t="str">
        <f t="shared" si="2"/>
        <v>CON</v>
      </c>
      <c r="C360" s="1" t="s">
        <v>443</v>
      </c>
      <c r="D360" s="1">
        <v>24.0</v>
      </c>
      <c r="E360" s="1">
        <v>6300.28578333</v>
      </c>
      <c r="F360" s="1">
        <v>0.421635064083</v>
      </c>
      <c r="G360" s="8">
        <f>IFERROR(__xludf.DUMMYFUNCTION("FILTER(WholeNMJData!D:D,WholeNMJData!$A:$A=$A360)"),610.56339)</f>
        <v>610.56339</v>
      </c>
      <c r="H360" s="8">
        <f t="shared" si="3"/>
        <v>10.318807</v>
      </c>
      <c r="I360" s="8">
        <f>IFERROR(__xludf.DUMMYFUNCTION("FILTER(WholeNMJData!D:D,WholeNMJData!$A:$A=$A360)"),610.56339)</f>
        <v>610.56339</v>
      </c>
    </row>
    <row r="361">
      <c r="A361" s="5" t="str">
        <f t="shared" si="1"/>
        <v>CON_03f_m67_003</v>
      </c>
      <c r="B361" s="5" t="str">
        <f t="shared" si="2"/>
        <v>CON</v>
      </c>
      <c r="C361" s="1" t="s">
        <v>444</v>
      </c>
      <c r="D361" s="1">
        <v>24.0</v>
      </c>
      <c r="E361" s="1">
        <v>5102.1547</v>
      </c>
      <c r="F361" s="1">
        <v>0.614809445115</v>
      </c>
      <c r="G361" s="8">
        <f>IFERROR(__xludf.DUMMYFUNCTION("FILTER(WholeNMJData!D:D,WholeNMJData!$A:$A=$A361)"),610.56339)</f>
        <v>610.56339</v>
      </c>
      <c r="H361" s="8">
        <f t="shared" si="3"/>
        <v>8.356470079</v>
      </c>
      <c r="I361" s="8">
        <f>IFERROR(__xludf.DUMMYFUNCTION("FILTER(WholeNMJData!D:D,WholeNMJData!$A:$A=$A361)"),610.56339)</f>
        <v>610.56339</v>
      </c>
    </row>
    <row r="362">
      <c r="A362" s="5" t="str">
        <f t="shared" si="1"/>
        <v>CON_03f_m67_003</v>
      </c>
      <c r="B362" s="5" t="str">
        <f t="shared" si="2"/>
        <v>CON</v>
      </c>
      <c r="C362" s="1" t="s">
        <v>445</v>
      </c>
      <c r="D362" s="1">
        <v>76.0</v>
      </c>
      <c r="E362" s="1">
        <v>7726.69889474</v>
      </c>
      <c r="F362" s="1">
        <v>0.876266099176</v>
      </c>
      <c r="G362" s="8">
        <f>IFERROR(__xludf.DUMMYFUNCTION("FILTER(WholeNMJData!D:D,WholeNMJData!$A:$A=$A362)"),610.56339)</f>
        <v>610.56339</v>
      </c>
      <c r="H362" s="8">
        <f t="shared" si="3"/>
        <v>12.65503144</v>
      </c>
      <c r="I362" s="8">
        <f>IFERROR(__xludf.DUMMYFUNCTION("FILTER(WholeNMJData!D:D,WholeNMJData!$A:$A=$A362)"),610.56339)</f>
        <v>610.56339</v>
      </c>
    </row>
    <row r="363">
      <c r="A363" s="5" t="str">
        <f t="shared" si="1"/>
        <v>CON_03f_m67_003</v>
      </c>
      <c r="B363" s="5" t="str">
        <f t="shared" si="2"/>
        <v>CON</v>
      </c>
      <c r="C363" s="1" t="s">
        <v>446</v>
      </c>
      <c r="D363" s="1">
        <v>24.0</v>
      </c>
      <c r="E363" s="1">
        <v>6796.38175</v>
      </c>
      <c r="F363" s="1">
        <v>0.568091205295</v>
      </c>
      <c r="G363" s="8">
        <f>IFERROR(__xludf.DUMMYFUNCTION("FILTER(WholeNMJData!D:D,WholeNMJData!$A:$A=$A363)"),610.56339)</f>
        <v>610.56339</v>
      </c>
      <c r="H363" s="8">
        <f t="shared" si="3"/>
        <v>11.13132864</v>
      </c>
      <c r="I363" s="8">
        <f>IFERROR(__xludf.DUMMYFUNCTION("FILTER(WholeNMJData!D:D,WholeNMJData!$A:$A=$A363)"),610.56339)</f>
        <v>610.56339</v>
      </c>
    </row>
    <row r="364">
      <c r="A364" s="5" t="str">
        <f t="shared" si="1"/>
        <v>CON_03f_m67_003</v>
      </c>
      <c r="B364" s="5" t="str">
        <f t="shared" si="2"/>
        <v>CON</v>
      </c>
      <c r="C364" s="1" t="s">
        <v>447</v>
      </c>
      <c r="D364" s="1">
        <v>20.0</v>
      </c>
      <c r="E364" s="1">
        <v>13742.03914</v>
      </c>
      <c r="F364" s="1">
        <v>0.102643311202</v>
      </c>
      <c r="G364" s="8">
        <f>IFERROR(__xludf.DUMMYFUNCTION("FILTER(WholeNMJData!D:D,WholeNMJData!$A:$A=$A364)"),610.56339)</f>
        <v>610.56339</v>
      </c>
      <c r="H364" s="8">
        <f t="shared" si="3"/>
        <v>22.50714564</v>
      </c>
      <c r="I364" s="8">
        <f>IFERROR(__xludf.DUMMYFUNCTION("FILTER(WholeNMJData!D:D,WholeNMJData!$A:$A=$A364)"),610.56339)</f>
        <v>610.56339</v>
      </c>
    </row>
    <row r="365">
      <c r="A365" s="5" t="str">
        <f t="shared" si="1"/>
        <v>CON_03f_m67_003</v>
      </c>
      <c r="B365" s="5" t="str">
        <f t="shared" si="2"/>
        <v>CON</v>
      </c>
      <c r="C365" s="1" t="s">
        <v>448</v>
      </c>
      <c r="D365" s="1">
        <v>16.0</v>
      </c>
      <c r="E365" s="1">
        <v>6417.06725</v>
      </c>
      <c r="F365" s="1">
        <v>0.539998408151</v>
      </c>
      <c r="G365" s="8">
        <f>IFERROR(__xludf.DUMMYFUNCTION("FILTER(WholeNMJData!D:D,WholeNMJData!$A:$A=$A365)"),610.56339)</f>
        <v>610.56339</v>
      </c>
      <c r="H365" s="8">
        <f t="shared" si="3"/>
        <v>10.51007537</v>
      </c>
      <c r="I365" s="8">
        <f>IFERROR(__xludf.DUMMYFUNCTION("FILTER(WholeNMJData!D:D,WholeNMJData!$A:$A=$A365)"),610.56339)</f>
        <v>610.56339</v>
      </c>
    </row>
    <row r="366">
      <c r="A366" s="5" t="str">
        <f t="shared" si="1"/>
        <v>CON_03f_m67_003</v>
      </c>
      <c r="B366" s="5" t="str">
        <f t="shared" si="2"/>
        <v>CON</v>
      </c>
      <c r="C366" s="1" t="s">
        <v>449</v>
      </c>
      <c r="D366" s="1">
        <v>28.0</v>
      </c>
      <c r="E366" s="1">
        <v>13980.7062286</v>
      </c>
      <c r="F366" s="1">
        <v>0.360046475314</v>
      </c>
      <c r="G366" s="8">
        <f>IFERROR(__xludf.DUMMYFUNCTION("FILTER(WholeNMJData!D:D,WholeNMJData!$A:$A=$A366)"),610.56339)</f>
        <v>610.56339</v>
      </c>
      <c r="H366" s="8">
        <f t="shared" si="3"/>
        <v>22.89804213</v>
      </c>
      <c r="I366" s="8">
        <f>IFERROR(__xludf.DUMMYFUNCTION("FILTER(WholeNMJData!D:D,WholeNMJData!$A:$A=$A366)"),610.56339)</f>
        <v>610.56339</v>
      </c>
    </row>
    <row r="367">
      <c r="A367" s="5" t="str">
        <f t="shared" si="1"/>
        <v>CON_03f_m67_003</v>
      </c>
      <c r="B367" s="5" t="str">
        <f t="shared" si="2"/>
        <v>CON</v>
      </c>
      <c r="C367" s="1" t="s">
        <v>450</v>
      </c>
      <c r="D367" s="1">
        <v>44.0</v>
      </c>
      <c r="E367" s="1">
        <v>8221.28518182</v>
      </c>
      <c r="F367" s="1">
        <v>0.768348617071</v>
      </c>
      <c r="G367" s="8">
        <f>IFERROR(__xludf.DUMMYFUNCTION("FILTER(WholeNMJData!D:D,WholeNMJData!$A:$A=$A367)"),610.56339)</f>
        <v>610.56339</v>
      </c>
      <c r="H367" s="8">
        <f t="shared" si="3"/>
        <v>13.46508048</v>
      </c>
      <c r="I367" s="8">
        <f>IFERROR(__xludf.DUMMYFUNCTION("FILTER(WholeNMJData!D:D,WholeNMJData!$A:$A=$A367)"),610.56339)</f>
        <v>610.56339</v>
      </c>
    </row>
    <row r="368">
      <c r="A368" s="5" t="str">
        <f t="shared" si="1"/>
        <v>CON_03f_m67_003</v>
      </c>
      <c r="B368" s="5" t="str">
        <f t="shared" si="2"/>
        <v>CON</v>
      </c>
      <c r="C368" s="1" t="s">
        <v>451</v>
      </c>
      <c r="D368" s="1">
        <v>56.0</v>
      </c>
      <c r="E368" s="1">
        <v>7213.50289286</v>
      </c>
      <c r="F368" s="1">
        <v>0.780545718721</v>
      </c>
      <c r="G368" s="8">
        <f>IFERROR(__xludf.DUMMYFUNCTION("FILTER(WholeNMJData!D:D,WholeNMJData!$A:$A=$A368)"),610.56339)</f>
        <v>610.56339</v>
      </c>
      <c r="H368" s="8">
        <f t="shared" si="3"/>
        <v>11.81450282</v>
      </c>
      <c r="I368" s="8">
        <f>IFERROR(__xludf.DUMMYFUNCTION("FILTER(WholeNMJData!D:D,WholeNMJData!$A:$A=$A368)"),610.56339)</f>
        <v>610.56339</v>
      </c>
    </row>
    <row r="369">
      <c r="A369" s="5" t="str">
        <f t="shared" si="1"/>
        <v>CON_03f_m67_003</v>
      </c>
      <c r="B369" s="5" t="str">
        <f t="shared" si="2"/>
        <v>CON</v>
      </c>
      <c r="C369" s="1" t="s">
        <v>452</v>
      </c>
      <c r="D369" s="1">
        <v>28.0</v>
      </c>
      <c r="E369" s="1">
        <v>6914.34508571</v>
      </c>
      <c r="F369" s="1">
        <v>0.524608933317</v>
      </c>
      <c r="G369" s="8">
        <f>IFERROR(__xludf.DUMMYFUNCTION("FILTER(WholeNMJData!D:D,WholeNMJData!$A:$A=$A369)"),610.56339)</f>
        <v>610.56339</v>
      </c>
      <c r="H369" s="8">
        <f t="shared" si="3"/>
        <v>11.32453272</v>
      </c>
      <c r="I369" s="8">
        <f>IFERROR(__xludf.DUMMYFUNCTION("FILTER(WholeNMJData!D:D,WholeNMJData!$A:$A=$A369)"),610.56339)</f>
        <v>610.56339</v>
      </c>
    </row>
    <row r="370">
      <c r="A370" s="5" t="str">
        <f t="shared" si="1"/>
        <v>CON_03f_m67_003</v>
      </c>
      <c r="B370" s="5" t="str">
        <f t="shared" si="2"/>
        <v>CON</v>
      </c>
      <c r="C370" s="1" t="s">
        <v>453</v>
      </c>
      <c r="D370" s="1">
        <v>44.0</v>
      </c>
      <c r="E370" s="1">
        <v>6603.56709091</v>
      </c>
      <c r="F370" s="1">
        <v>0.661284626912</v>
      </c>
      <c r="G370" s="8">
        <f>IFERROR(__xludf.DUMMYFUNCTION("FILTER(WholeNMJData!D:D,WholeNMJData!$A:$A=$A370)"),610.56339)</f>
        <v>610.56339</v>
      </c>
      <c r="H370" s="8">
        <f t="shared" si="3"/>
        <v>10.8155307</v>
      </c>
      <c r="I370" s="8">
        <f>IFERROR(__xludf.DUMMYFUNCTION("FILTER(WholeNMJData!D:D,WholeNMJData!$A:$A=$A370)"),610.56339)</f>
        <v>610.56339</v>
      </c>
    </row>
    <row r="371">
      <c r="A371" s="5" t="str">
        <f t="shared" si="1"/>
        <v>CON_03f_m67_003</v>
      </c>
      <c r="B371" s="5" t="str">
        <f t="shared" si="2"/>
        <v>CON</v>
      </c>
      <c r="C371" s="1" t="s">
        <v>454</v>
      </c>
      <c r="D371" s="1">
        <v>40.0</v>
      </c>
      <c r="E371" s="1">
        <v>7683.89998</v>
      </c>
      <c r="F371" s="1">
        <v>0.730198338683</v>
      </c>
      <c r="G371" s="8">
        <f>IFERROR(__xludf.DUMMYFUNCTION("FILTER(WholeNMJData!D:D,WholeNMJData!$A:$A=$A371)"),610.56339)</f>
        <v>610.56339</v>
      </c>
      <c r="H371" s="8">
        <f t="shared" si="3"/>
        <v>12.58493402</v>
      </c>
      <c r="I371" s="8">
        <f>IFERROR(__xludf.DUMMYFUNCTION("FILTER(WholeNMJData!D:D,WholeNMJData!$A:$A=$A371)"),610.56339)</f>
        <v>610.56339</v>
      </c>
    </row>
    <row r="372">
      <c r="A372" s="5" t="str">
        <f t="shared" si="1"/>
        <v>CON_03f_m67_003</v>
      </c>
      <c r="B372" s="5" t="str">
        <f t="shared" si="2"/>
        <v>CON</v>
      </c>
      <c r="C372" s="1" t="s">
        <v>455</v>
      </c>
      <c r="D372" s="1">
        <v>40.0</v>
      </c>
      <c r="E372" s="1">
        <v>6143.98062</v>
      </c>
      <c r="F372" s="1">
        <v>0.507765924561</v>
      </c>
      <c r="G372" s="8">
        <f>IFERROR(__xludf.DUMMYFUNCTION("FILTER(WholeNMJData!D:D,WholeNMJData!$A:$A=$A372)"),610.56339)</f>
        <v>610.56339</v>
      </c>
      <c r="H372" s="8">
        <f t="shared" si="3"/>
        <v>10.06280547</v>
      </c>
      <c r="I372" s="8">
        <f>IFERROR(__xludf.DUMMYFUNCTION("FILTER(WholeNMJData!D:D,WholeNMJData!$A:$A=$A372)"),610.56339)</f>
        <v>610.56339</v>
      </c>
    </row>
    <row r="373">
      <c r="A373" s="5" t="str">
        <f t="shared" si="1"/>
        <v>CON_03f_m67_003</v>
      </c>
      <c r="B373" s="5" t="str">
        <f t="shared" si="2"/>
        <v>CON</v>
      </c>
      <c r="C373" s="1" t="s">
        <v>456</v>
      </c>
      <c r="D373" s="1">
        <v>32.0</v>
      </c>
      <c r="E373" s="1">
        <v>6418.90305</v>
      </c>
      <c r="F373" s="1">
        <v>0.326533908313</v>
      </c>
      <c r="G373" s="8">
        <f>IFERROR(__xludf.DUMMYFUNCTION("FILTER(WholeNMJData!D:D,WholeNMJData!$A:$A=$A373)"),610.56339)</f>
        <v>610.56339</v>
      </c>
      <c r="H373" s="8">
        <f t="shared" si="3"/>
        <v>10.51308211</v>
      </c>
      <c r="I373" s="8">
        <f>IFERROR(__xludf.DUMMYFUNCTION("FILTER(WholeNMJData!D:D,WholeNMJData!$A:$A=$A373)"),610.56339)</f>
        <v>610.56339</v>
      </c>
    </row>
    <row r="374">
      <c r="A374" s="5" t="str">
        <f t="shared" si="1"/>
        <v>CON_03f_m67_003</v>
      </c>
      <c r="B374" s="5" t="str">
        <f t="shared" si="2"/>
        <v>CON</v>
      </c>
      <c r="C374" s="1" t="s">
        <v>457</v>
      </c>
      <c r="D374" s="1">
        <v>20.0</v>
      </c>
      <c r="E374" s="1">
        <v>10362.95552</v>
      </c>
      <c r="F374" s="1">
        <v>0.317075547961</v>
      </c>
      <c r="G374" s="8">
        <f>IFERROR(__xludf.DUMMYFUNCTION("FILTER(WholeNMJData!D:D,WholeNMJData!$A:$A=$A374)"),610.56339)</f>
        <v>610.56339</v>
      </c>
      <c r="H374" s="8">
        <f t="shared" si="3"/>
        <v>16.97277578</v>
      </c>
      <c r="I374" s="8">
        <f>IFERROR(__xludf.DUMMYFUNCTION("FILTER(WholeNMJData!D:D,WholeNMJData!$A:$A=$A374)"),610.56339)</f>
        <v>610.56339</v>
      </c>
    </row>
    <row r="375">
      <c r="A375" s="5" t="str">
        <f t="shared" si="1"/>
        <v>CON_03f_m67_003</v>
      </c>
      <c r="B375" s="5" t="str">
        <f t="shared" si="2"/>
        <v>CON</v>
      </c>
      <c r="C375" s="1" t="s">
        <v>458</v>
      </c>
      <c r="D375" s="1">
        <v>16.0</v>
      </c>
      <c r="E375" s="1">
        <v>6756.0502</v>
      </c>
      <c r="F375" s="1">
        <v>0.53203994843</v>
      </c>
      <c r="G375" s="8">
        <f>IFERROR(__xludf.DUMMYFUNCTION("FILTER(WholeNMJData!D:D,WholeNMJData!$A:$A=$A375)"),610.56339)</f>
        <v>610.56339</v>
      </c>
      <c r="H375" s="8">
        <f t="shared" si="3"/>
        <v>11.06527235</v>
      </c>
      <c r="I375" s="8">
        <f>IFERROR(__xludf.DUMMYFUNCTION("FILTER(WholeNMJData!D:D,WholeNMJData!$A:$A=$A375)"),610.56339)</f>
        <v>610.56339</v>
      </c>
    </row>
    <row r="376">
      <c r="A376" s="5" t="str">
        <f t="shared" si="1"/>
        <v>CON_03f_m67_003</v>
      </c>
      <c r="B376" s="5" t="str">
        <f t="shared" si="2"/>
        <v>CON</v>
      </c>
      <c r="C376" s="1" t="s">
        <v>459</v>
      </c>
      <c r="D376" s="1">
        <v>48.0</v>
      </c>
      <c r="E376" s="1">
        <v>7795.7837</v>
      </c>
      <c r="F376" s="1">
        <v>0.530169481229</v>
      </c>
      <c r="G376" s="8">
        <f>IFERROR(__xludf.DUMMYFUNCTION("FILTER(WholeNMJData!D:D,WholeNMJData!$A:$A=$A376)"),610.56339)</f>
        <v>610.56339</v>
      </c>
      <c r="H376" s="8">
        <f t="shared" si="3"/>
        <v>12.76818071</v>
      </c>
      <c r="I376" s="8">
        <f>IFERROR(__xludf.DUMMYFUNCTION("FILTER(WholeNMJData!D:D,WholeNMJData!$A:$A=$A376)"),610.56339)</f>
        <v>610.56339</v>
      </c>
    </row>
    <row r="377">
      <c r="A377" s="5" t="str">
        <f t="shared" si="1"/>
        <v>CON_03f_m67_003</v>
      </c>
      <c r="B377" s="5" t="str">
        <f t="shared" si="2"/>
        <v>CON</v>
      </c>
      <c r="C377" s="1" t="s">
        <v>460</v>
      </c>
      <c r="D377" s="1">
        <v>16.0</v>
      </c>
      <c r="E377" s="1">
        <v>16116.85825</v>
      </c>
      <c r="F377" s="1">
        <v>1.06310643391</v>
      </c>
      <c r="G377" s="8">
        <f>IFERROR(__xludf.DUMMYFUNCTION("FILTER(WholeNMJData!D:D,WholeNMJData!$A:$A=$A377)"),610.56339)</f>
        <v>610.56339</v>
      </c>
      <c r="H377" s="8">
        <f t="shared" si="3"/>
        <v>26.39669937</v>
      </c>
      <c r="I377" s="8">
        <f>IFERROR(__xludf.DUMMYFUNCTION("FILTER(WholeNMJData!D:D,WholeNMJData!$A:$A=$A377)"),610.56339)</f>
        <v>610.56339</v>
      </c>
    </row>
    <row r="378">
      <c r="A378" s="5" t="str">
        <f t="shared" si="1"/>
        <v>CON_03f_m67_003</v>
      </c>
      <c r="B378" s="5" t="str">
        <f t="shared" si="2"/>
        <v>CON</v>
      </c>
      <c r="C378" s="1" t="s">
        <v>461</v>
      </c>
      <c r="D378" s="1">
        <v>16.0</v>
      </c>
      <c r="E378" s="1">
        <v>5422.6552</v>
      </c>
      <c r="F378" s="1">
        <v>0.316690668439</v>
      </c>
      <c r="G378" s="8">
        <f>IFERROR(__xludf.DUMMYFUNCTION("FILTER(WholeNMJData!D:D,WholeNMJData!$A:$A=$A378)"),610.56339)</f>
        <v>610.56339</v>
      </c>
      <c r="H378" s="8">
        <f t="shared" si="3"/>
        <v>8.881395919</v>
      </c>
      <c r="I378" s="8">
        <f>IFERROR(__xludf.DUMMYFUNCTION("FILTER(WholeNMJData!D:D,WholeNMJData!$A:$A=$A378)"),610.56339)</f>
        <v>610.56339</v>
      </c>
    </row>
    <row r="379">
      <c r="A379" s="5" t="str">
        <f t="shared" si="1"/>
        <v>CON_03f_m67_003</v>
      </c>
      <c r="B379" s="5" t="str">
        <f t="shared" si="2"/>
        <v>CON</v>
      </c>
      <c r="C379" s="1" t="s">
        <v>462</v>
      </c>
      <c r="D379" s="1">
        <v>48.0</v>
      </c>
      <c r="E379" s="1">
        <v>9801.92103333</v>
      </c>
      <c r="F379" s="1">
        <v>0.599249451207</v>
      </c>
      <c r="G379" s="8">
        <f>IFERROR(__xludf.DUMMYFUNCTION("FILTER(WholeNMJData!D:D,WholeNMJData!$A:$A=$A379)"),610.56339)</f>
        <v>610.56339</v>
      </c>
      <c r="H379" s="8">
        <f t="shared" si="3"/>
        <v>16.05389579</v>
      </c>
      <c r="I379" s="8">
        <f>IFERROR(__xludf.DUMMYFUNCTION("FILTER(WholeNMJData!D:D,WholeNMJData!$A:$A=$A379)"),610.56339)</f>
        <v>610.56339</v>
      </c>
    </row>
    <row r="380">
      <c r="A380" s="5" t="str">
        <f t="shared" si="1"/>
        <v>CON_03f_m67_003</v>
      </c>
      <c r="B380" s="5" t="str">
        <f t="shared" si="2"/>
        <v>CON</v>
      </c>
      <c r="C380" s="1" t="s">
        <v>463</v>
      </c>
      <c r="D380" s="1">
        <v>60.0</v>
      </c>
      <c r="E380" s="1">
        <v>17596.3056333</v>
      </c>
      <c r="F380" s="1">
        <v>0.737323218314</v>
      </c>
      <c r="G380" s="8">
        <f>IFERROR(__xludf.DUMMYFUNCTION("FILTER(WholeNMJData!D:D,WholeNMJData!$A:$A=$A380)"),610.56339)</f>
        <v>610.56339</v>
      </c>
      <c r="H380" s="8">
        <f t="shared" si="3"/>
        <v>28.81978501</v>
      </c>
      <c r="I380" s="8">
        <f>IFERROR(__xludf.DUMMYFUNCTION("FILTER(WholeNMJData!D:D,WholeNMJData!$A:$A=$A380)"),610.56339)</f>
        <v>610.56339</v>
      </c>
    </row>
    <row r="381">
      <c r="A381" s="5" t="str">
        <f t="shared" si="1"/>
        <v>CON_03f_m67_003</v>
      </c>
      <c r="B381" s="5" t="str">
        <f t="shared" si="2"/>
        <v>CON</v>
      </c>
      <c r="C381" s="1" t="s">
        <v>464</v>
      </c>
      <c r="D381" s="1">
        <v>16.0</v>
      </c>
      <c r="E381" s="1">
        <v>6978.485175</v>
      </c>
      <c r="F381" s="1">
        <v>0.426760711718</v>
      </c>
      <c r="G381" s="8">
        <f>IFERROR(__xludf.DUMMYFUNCTION("FILTER(WholeNMJData!D:D,WholeNMJData!$A:$A=$A381)"),610.56339)</f>
        <v>610.56339</v>
      </c>
      <c r="H381" s="8">
        <f t="shared" si="3"/>
        <v>11.42958338</v>
      </c>
      <c r="I381" s="8">
        <f>IFERROR(__xludf.DUMMYFUNCTION("FILTER(WholeNMJData!D:D,WholeNMJData!$A:$A=$A381)"),610.56339)</f>
        <v>610.56339</v>
      </c>
    </row>
    <row r="382">
      <c r="A382" s="5" t="str">
        <f t="shared" si="1"/>
        <v>CON_03f_m67_003</v>
      </c>
      <c r="B382" s="5" t="str">
        <f t="shared" si="2"/>
        <v>CON</v>
      </c>
      <c r="C382" s="1" t="s">
        <v>465</v>
      </c>
      <c r="D382" s="1">
        <v>32.0</v>
      </c>
      <c r="E382" s="1">
        <v>10111.3560375</v>
      </c>
      <c r="F382" s="1">
        <v>0.785854663858</v>
      </c>
      <c r="G382" s="8">
        <f>IFERROR(__xludf.DUMMYFUNCTION("FILTER(WholeNMJData!D:D,WholeNMJData!$A:$A=$A382)"),610.56339)</f>
        <v>610.56339</v>
      </c>
      <c r="H382" s="8">
        <f t="shared" si="3"/>
        <v>16.56069821</v>
      </c>
      <c r="I382" s="8">
        <f>IFERROR(__xludf.DUMMYFUNCTION("FILTER(WholeNMJData!D:D,WholeNMJData!$A:$A=$A382)"),610.56339)</f>
        <v>610.56339</v>
      </c>
    </row>
    <row r="383">
      <c r="A383" s="5" t="str">
        <f t="shared" si="1"/>
        <v>CON_03f_m67_003</v>
      </c>
      <c r="B383" s="5" t="str">
        <f t="shared" si="2"/>
        <v>CON</v>
      </c>
      <c r="C383" s="1" t="s">
        <v>466</v>
      </c>
      <c r="D383" s="1">
        <v>24.0</v>
      </c>
      <c r="E383" s="1">
        <v>5080.84021667</v>
      </c>
      <c r="F383" s="1">
        <v>0.378561363471</v>
      </c>
      <c r="G383" s="8">
        <f>IFERROR(__xludf.DUMMYFUNCTION("FILTER(WholeNMJData!D:D,WholeNMJData!$A:$A=$A383)"),610.56339)</f>
        <v>610.56339</v>
      </c>
      <c r="H383" s="8">
        <f t="shared" si="3"/>
        <v>8.321560545</v>
      </c>
      <c r="I383" s="8">
        <f>IFERROR(__xludf.DUMMYFUNCTION("FILTER(WholeNMJData!D:D,WholeNMJData!$A:$A=$A383)"),610.56339)</f>
        <v>610.56339</v>
      </c>
    </row>
    <row r="384">
      <c r="A384" s="5" t="str">
        <f t="shared" si="1"/>
        <v>CON_03f_m67_003</v>
      </c>
      <c r="B384" s="5" t="str">
        <f t="shared" si="2"/>
        <v>CON</v>
      </c>
      <c r="C384" s="1" t="s">
        <v>467</v>
      </c>
      <c r="D384" s="1">
        <v>24.0</v>
      </c>
      <c r="E384" s="1">
        <v>6845.62323333</v>
      </c>
      <c r="F384" s="1">
        <v>0.206117463948</v>
      </c>
      <c r="G384" s="8">
        <f>IFERROR(__xludf.DUMMYFUNCTION("FILTER(WholeNMJData!D:D,WholeNMJData!$A:$A=$A384)"),610.56339)</f>
        <v>610.56339</v>
      </c>
      <c r="H384" s="8">
        <f t="shared" si="3"/>
        <v>11.2119779</v>
      </c>
      <c r="I384" s="8">
        <f>IFERROR(__xludf.DUMMYFUNCTION("FILTER(WholeNMJData!D:D,WholeNMJData!$A:$A=$A384)"),610.56339)</f>
        <v>610.56339</v>
      </c>
    </row>
    <row r="385">
      <c r="A385" s="5" t="str">
        <f t="shared" si="1"/>
        <v>CON_03f_m67_003</v>
      </c>
      <c r="B385" s="5" t="str">
        <f t="shared" si="2"/>
        <v>CON</v>
      </c>
      <c r="C385" s="1" t="s">
        <v>468</v>
      </c>
      <c r="D385" s="1">
        <v>64.0</v>
      </c>
      <c r="E385" s="1">
        <v>8913.9932375</v>
      </c>
      <c r="F385" s="1">
        <v>0.735411821093</v>
      </c>
      <c r="G385" s="8">
        <f>IFERROR(__xludf.DUMMYFUNCTION("FILTER(WholeNMJData!D:D,WholeNMJData!$A:$A=$A385)"),610.56339)</f>
        <v>610.56339</v>
      </c>
      <c r="H385" s="8">
        <f t="shared" si="3"/>
        <v>14.5996196</v>
      </c>
      <c r="I385" s="8">
        <f>IFERROR(__xludf.DUMMYFUNCTION("FILTER(WholeNMJData!D:D,WholeNMJData!$A:$A=$A385)"),610.56339)</f>
        <v>610.56339</v>
      </c>
    </row>
    <row r="386">
      <c r="A386" s="5" t="str">
        <f t="shared" si="1"/>
        <v>CON_03f_m67_003</v>
      </c>
      <c r="B386" s="5" t="str">
        <f t="shared" si="2"/>
        <v>CON</v>
      </c>
      <c r="C386" s="1" t="s">
        <v>469</v>
      </c>
      <c r="D386" s="1">
        <v>60.0</v>
      </c>
      <c r="E386" s="1">
        <v>6987.82971333</v>
      </c>
      <c r="F386" s="1">
        <v>0.789209429285</v>
      </c>
      <c r="G386" s="8">
        <f>IFERROR(__xludf.DUMMYFUNCTION("FILTER(WholeNMJData!D:D,WholeNMJData!$A:$A=$A386)"),610.56339)</f>
        <v>610.56339</v>
      </c>
      <c r="H386" s="8">
        <f t="shared" si="3"/>
        <v>11.44488816</v>
      </c>
      <c r="I386" s="8">
        <f>IFERROR(__xludf.DUMMYFUNCTION("FILTER(WholeNMJData!D:D,WholeNMJData!$A:$A=$A386)"),610.56339)</f>
        <v>610.56339</v>
      </c>
    </row>
    <row r="387">
      <c r="A387" s="5" t="str">
        <f t="shared" si="1"/>
        <v>CON_03f_m67_003</v>
      </c>
      <c r="B387" s="5" t="str">
        <f t="shared" si="2"/>
        <v>CON</v>
      </c>
      <c r="C387" s="1" t="s">
        <v>470</v>
      </c>
      <c r="D387" s="1">
        <v>140.0</v>
      </c>
      <c r="E387" s="1">
        <v>9827.93452286</v>
      </c>
      <c r="F387" s="1">
        <v>1.03800952034</v>
      </c>
      <c r="G387" s="8">
        <f>IFERROR(__xludf.DUMMYFUNCTION("FILTER(WholeNMJData!D:D,WholeNMJData!$A:$A=$A387)"),610.56339)</f>
        <v>610.56339</v>
      </c>
      <c r="H387" s="8">
        <f t="shared" si="3"/>
        <v>16.0965015</v>
      </c>
      <c r="I387" s="8">
        <f>IFERROR(__xludf.DUMMYFUNCTION("FILTER(WholeNMJData!D:D,WholeNMJData!$A:$A=$A387)"),610.56339)</f>
        <v>610.56339</v>
      </c>
    </row>
    <row r="388">
      <c r="A388" s="5" t="str">
        <f t="shared" si="1"/>
        <v>CON_03f_m67_003</v>
      </c>
      <c r="B388" s="5" t="str">
        <f t="shared" si="2"/>
        <v>CON</v>
      </c>
      <c r="C388" s="1" t="s">
        <v>471</v>
      </c>
      <c r="D388" s="1">
        <v>32.0</v>
      </c>
      <c r="E388" s="1">
        <v>6851.4358625</v>
      </c>
      <c r="F388" s="1">
        <v>0.509725577249</v>
      </c>
      <c r="G388" s="8">
        <f>IFERROR(__xludf.DUMMYFUNCTION("FILTER(WholeNMJData!D:D,WholeNMJData!$A:$A=$A388)"),610.56339)</f>
        <v>610.56339</v>
      </c>
      <c r="H388" s="8">
        <f t="shared" si="3"/>
        <v>11.221498</v>
      </c>
      <c r="I388" s="8">
        <f>IFERROR(__xludf.DUMMYFUNCTION("FILTER(WholeNMJData!D:D,WholeNMJData!$A:$A=$A388)"),610.56339)</f>
        <v>610.56339</v>
      </c>
    </row>
    <row r="389">
      <c r="A389" s="5" t="str">
        <f t="shared" si="1"/>
        <v>CON_03f_m67_003</v>
      </c>
      <c r="B389" s="5" t="str">
        <f t="shared" si="2"/>
        <v>CON</v>
      </c>
      <c r="C389" s="1" t="s">
        <v>472</v>
      </c>
      <c r="D389" s="1">
        <v>68.0</v>
      </c>
      <c r="E389" s="1">
        <v>8447.69187059</v>
      </c>
      <c r="F389" s="1">
        <v>0.731652135836</v>
      </c>
      <c r="G389" s="8">
        <f>IFERROR(__xludf.DUMMYFUNCTION("FILTER(WholeNMJData!D:D,WholeNMJData!$A:$A=$A389)"),610.56339)</f>
        <v>610.56339</v>
      </c>
      <c r="H389" s="8">
        <f t="shared" si="3"/>
        <v>13.8358965</v>
      </c>
      <c r="I389" s="8">
        <f>IFERROR(__xludf.DUMMYFUNCTION("FILTER(WholeNMJData!D:D,WholeNMJData!$A:$A=$A389)"),610.56339)</f>
        <v>610.56339</v>
      </c>
    </row>
    <row r="390">
      <c r="A390" s="5" t="str">
        <f t="shared" si="1"/>
        <v>CON_03f_m67_003</v>
      </c>
      <c r="B390" s="5" t="str">
        <f t="shared" si="2"/>
        <v>CON</v>
      </c>
      <c r="C390" s="1" t="s">
        <v>473</v>
      </c>
      <c r="D390" s="1">
        <v>24.0</v>
      </c>
      <c r="E390" s="1">
        <v>5017.88026667</v>
      </c>
      <c r="F390" s="1">
        <v>0.356074259458</v>
      </c>
      <c r="G390" s="8">
        <f>IFERROR(__xludf.DUMMYFUNCTION("FILTER(WholeNMJData!D:D,WholeNMJData!$A:$A=$A390)"),610.56339)</f>
        <v>610.56339</v>
      </c>
      <c r="H390" s="8">
        <f t="shared" si="3"/>
        <v>8.218442751</v>
      </c>
      <c r="I390" s="8">
        <f>IFERROR(__xludf.DUMMYFUNCTION("FILTER(WholeNMJData!D:D,WholeNMJData!$A:$A=$A390)"),610.56339)</f>
        <v>610.56339</v>
      </c>
    </row>
    <row r="391">
      <c r="A391" s="5" t="str">
        <f t="shared" si="1"/>
        <v>CON_03f_m67_003</v>
      </c>
      <c r="B391" s="5" t="str">
        <f t="shared" si="2"/>
        <v>CON</v>
      </c>
      <c r="C391" s="1" t="s">
        <v>474</v>
      </c>
      <c r="D391" s="1">
        <v>20.0</v>
      </c>
      <c r="E391" s="1">
        <v>6069.00982</v>
      </c>
      <c r="F391" s="1">
        <v>0.431567418357</v>
      </c>
      <c r="G391" s="8">
        <f>IFERROR(__xludf.DUMMYFUNCTION("FILTER(WholeNMJData!D:D,WholeNMJData!$A:$A=$A391)"),610.56339)</f>
        <v>610.56339</v>
      </c>
      <c r="H391" s="8">
        <f t="shared" si="3"/>
        <v>9.940015925</v>
      </c>
      <c r="I391" s="8">
        <f>IFERROR(__xludf.DUMMYFUNCTION("FILTER(WholeNMJData!D:D,WholeNMJData!$A:$A=$A391)"),610.56339)</f>
        <v>610.56339</v>
      </c>
    </row>
    <row r="392">
      <c r="A392" s="5" t="str">
        <f t="shared" si="1"/>
        <v>CON_03f_m67_003</v>
      </c>
      <c r="B392" s="5" t="str">
        <f t="shared" si="2"/>
        <v>CON</v>
      </c>
      <c r="C392" s="1" t="s">
        <v>475</v>
      </c>
      <c r="D392" s="1">
        <v>16.0</v>
      </c>
      <c r="E392" s="1">
        <v>6775.275625</v>
      </c>
      <c r="F392" s="1">
        <v>0.374806434535</v>
      </c>
      <c r="G392" s="8">
        <f>IFERROR(__xludf.DUMMYFUNCTION("FILTER(WholeNMJData!D:D,WholeNMJData!$A:$A=$A392)"),610.56339)</f>
        <v>610.56339</v>
      </c>
      <c r="H392" s="8">
        <f t="shared" si="3"/>
        <v>11.09676036</v>
      </c>
      <c r="I392" s="8">
        <f>IFERROR(__xludf.DUMMYFUNCTION("FILTER(WholeNMJData!D:D,WholeNMJData!$A:$A=$A392)"),610.56339)</f>
        <v>610.56339</v>
      </c>
    </row>
    <row r="393">
      <c r="A393" s="5" t="str">
        <f t="shared" si="1"/>
        <v>CON_03f_m67_003</v>
      </c>
      <c r="B393" s="5" t="str">
        <f t="shared" si="2"/>
        <v>CON</v>
      </c>
      <c r="C393" s="1" t="s">
        <v>476</v>
      </c>
      <c r="D393" s="1">
        <v>16.0</v>
      </c>
      <c r="E393" s="1">
        <v>6741.83015</v>
      </c>
      <c r="F393" s="1">
        <v>0.449671236526</v>
      </c>
      <c r="G393" s="8">
        <f>IFERROR(__xludf.DUMMYFUNCTION("FILTER(WholeNMJData!D:D,WholeNMJData!$A:$A=$A393)"),610.56339)</f>
        <v>610.56339</v>
      </c>
      <c r="H393" s="8">
        <f t="shared" si="3"/>
        <v>11.04198231</v>
      </c>
      <c r="I393" s="8">
        <f>IFERROR(__xludf.DUMMYFUNCTION("FILTER(WholeNMJData!D:D,WholeNMJData!$A:$A=$A393)"),610.56339)</f>
        <v>610.56339</v>
      </c>
    </row>
    <row r="394">
      <c r="A394" s="5" t="str">
        <f t="shared" si="1"/>
        <v>CON_03f_m67_003</v>
      </c>
      <c r="B394" s="5" t="str">
        <f t="shared" si="2"/>
        <v>CON</v>
      </c>
      <c r="C394" s="1" t="s">
        <v>477</v>
      </c>
      <c r="D394" s="1">
        <v>24.0</v>
      </c>
      <c r="E394" s="1">
        <v>8092.67765</v>
      </c>
      <c r="F394" s="1">
        <v>1.1581391111</v>
      </c>
      <c r="G394" s="8">
        <f>IFERROR(__xludf.DUMMYFUNCTION("FILTER(WholeNMJData!D:D,WholeNMJData!$A:$A=$A394)"),610.56339)</f>
        <v>610.56339</v>
      </c>
      <c r="H394" s="8">
        <f t="shared" si="3"/>
        <v>13.254443</v>
      </c>
      <c r="I394" s="8">
        <f>IFERROR(__xludf.DUMMYFUNCTION("FILTER(WholeNMJData!D:D,WholeNMJData!$A:$A=$A394)"),610.56339)</f>
        <v>610.56339</v>
      </c>
    </row>
    <row r="395">
      <c r="A395" s="5" t="str">
        <f t="shared" si="1"/>
        <v>CON_03f_m67_003</v>
      </c>
      <c r="B395" s="5" t="str">
        <f t="shared" si="2"/>
        <v>CON</v>
      </c>
      <c r="C395" s="1" t="s">
        <v>478</v>
      </c>
      <c r="D395" s="1">
        <v>60.0</v>
      </c>
      <c r="E395" s="1">
        <v>9472.96380667</v>
      </c>
      <c r="F395" s="1">
        <v>0.692940280779</v>
      </c>
      <c r="G395" s="8">
        <f>IFERROR(__xludf.DUMMYFUNCTION("FILTER(WholeNMJData!D:D,WholeNMJData!$A:$A=$A395)"),610.56339)</f>
        <v>610.56339</v>
      </c>
      <c r="H395" s="8">
        <f t="shared" si="3"/>
        <v>15.51511925</v>
      </c>
      <c r="I395" s="8">
        <f>IFERROR(__xludf.DUMMYFUNCTION("FILTER(WholeNMJData!D:D,WholeNMJData!$A:$A=$A395)"),610.56339)</f>
        <v>610.56339</v>
      </c>
    </row>
    <row r="396">
      <c r="A396" s="5" t="str">
        <f t="shared" si="1"/>
        <v>CON_03f_m67_003</v>
      </c>
      <c r="B396" s="5" t="str">
        <f t="shared" si="2"/>
        <v>CON</v>
      </c>
      <c r="C396" s="1" t="s">
        <v>479</v>
      </c>
      <c r="D396" s="1">
        <v>56.0</v>
      </c>
      <c r="E396" s="1">
        <v>6965.87015</v>
      </c>
      <c r="F396" s="1">
        <v>0.681075141775</v>
      </c>
      <c r="G396" s="8">
        <f>IFERROR(__xludf.DUMMYFUNCTION("FILTER(WholeNMJData!D:D,WholeNMJData!$A:$A=$A396)"),610.56339)</f>
        <v>610.56339</v>
      </c>
      <c r="H396" s="8">
        <f t="shared" si="3"/>
        <v>11.40892209</v>
      </c>
      <c r="I396" s="8">
        <f>IFERROR(__xludf.DUMMYFUNCTION("FILTER(WholeNMJData!D:D,WholeNMJData!$A:$A=$A396)"),610.56339)</f>
        <v>610.56339</v>
      </c>
    </row>
    <row r="397">
      <c r="A397" s="5" t="str">
        <f t="shared" si="1"/>
        <v>CON_03f_m67_003</v>
      </c>
      <c r="B397" s="5" t="str">
        <f t="shared" si="2"/>
        <v>CON</v>
      </c>
      <c r="C397" s="1" t="s">
        <v>480</v>
      </c>
      <c r="D397" s="1">
        <v>16.0</v>
      </c>
      <c r="E397" s="1">
        <v>9695.07525</v>
      </c>
      <c r="F397" s="1">
        <v>0.437429054509</v>
      </c>
      <c r="G397" s="8">
        <f>IFERROR(__xludf.DUMMYFUNCTION("FILTER(WholeNMJData!D:D,WholeNMJData!$A:$A=$A397)"),610.56339)</f>
        <v>610.56339</v>
      </c>
      <c r="H397" s="8">
        <f t="shared" si="3"/>
        <v>15.87890039</v>
      </c>
      <c r="I397" s="8">
        <f>IFERROR(__xludf.DUMMYFUNCTION("FILTER(WholeNMJData!D:D,WholeNMJData!$A:$A=$A397)"),610.56339)</f>
        <v>610.56339</v>
      </c>
    </row>
    <row r="398">
      <c r="A398" s="5" t="str">
        <f t="shared" si="1"/>
        <v>CON_03f_m67_003</v>
      </c>
      <c r="B398" s="5" t="str">
        <f t="shared" si="2"/>
        <v>CON</v>
      </c>
      <c r="C398" s="1" t="s">
        <v>481</v>
      </c>
      <c r="D398" s="1">
        <v>28.0</v>
      </c>
      <c r="E398" s="1">
        <v>6629.58497143</v>
      </c>
      <c r="F398" s="1">
        <v>0.737819595206</v>
      </c>
      <c r="G398" s="8">
        <f>IFERROR(__xludf.DUMMYFUNCTION("FILTER(WholeNMJData!D:D,WholeNMJData!$A:$A=$A398)"),610.56339)</f>
        <v>610.56339</v>
      </c>
      <c r="H398" s="8">
        <f t="shared" si="3"/>
        <v>10.85814361</v>
      </c>
      <c r="I398" s="8">
        <f>IFERROR(__xludf.DUMMYFUNCTION("FILTER(WholeNMJData!D:D,WholeNMJData!$A:$A=$A398)"),610.56339)</f>
        <v>610.56339</v>
      </c>
    </row>
    <row r="399">
      <c r="A399" s="5" t="str">
        <f t="shared" si="1"/>
        <v>CON_03f_m67_003</v>
      </c>
      <c r="B399" s="5" t="str">
        <f t="shared" si="2"/>
        <v>CON</v>
      </c>
      <c r="C399" s="1" t="s">
        <v>482</v>
      </c>
      <c r="D399" s="1">
        <v>72.0</v>
      </c>
      <c r="E399" s="1">
        <v>9360.59800556</v>
      </c>
      <c r="F399" s="1">
        <v>0.802954960307</v>
      </c>
      <c r="G399" s="8">
        <f>IFERROR(__xludf.DUMMYFUNCTION("FILTER(WholeNMJData!D:D,WholeNMJData!$A:$A=$A399)"),610.56339)</f>
        <v>610.56339</v>
      </c>
      <c r="H399" s="8">
        <f t="shared" si="3"/>
        <v>15.33108299</v>
      </c>
      <c r="I399" s="8">
        <f>IFERROR(__xludf.DUMMYFUNCTION("FILTER(WholeNMJData!D:D,WholeNMJData!$A:$A=$A399)"),610.56339)</f>
        <v>610.56339</v>
      </c>
    </row>
    <row r="400">
      <c r="A400" s="5" t="str">
        <f t="shared" si="1"/>
        <v>CON_03f_m67_003</v>
      </c>
      <c r="B400" s="5" t="str">
        <f t="shared" si="2"/>
        <v>CON</v>
      </c>
      <c r="C400" s="1" t="s">
        <v>483</v>
      </c>
      <c r="D400" s="1">
        <v>36.0</v>
      </c>
      <c r="E400" s="1">
        <v>8646.95694444</v>
      </c>
      <c r="F400" s="1">
        <v>0.766484179646</v>
      </c>
      <c r="G400" s="8">
        <f>IFERROR(__xludf.DUMMYFUNCTION("FILTER(WholeNMJData!D:D,WholeNMJData!$A:$A=$A400)"),610.56339)</f>
        <v>610.56339</v>
      </c>
      <c r="H400" s="8">
        <f t="shared" si="3"/>
        <v>14.16225913</v>
      </c>
      <c r="I400" s="8">
        <f>IFERROR(__xludf.DUMMYFUNCTION("FILTER(WholeNMJData!D:D,WholeNMJData!$A:$A=$A400)"),610.56339)</f>
        <v>610.56339</v>
      </c>
    </row>
    <row r="401">
      <c r="A401" s="5" t="str">
        <f t="shared" si="1"/>
        <v>CON_03f_m67_003</v>
      </c>
      <c r="B401" s="5" t="str">
        <f t="shared" si="2"/>
        <v>CON</v>
      </c>
      <c r="C401" s="1" t="s">
        <v>484</v>
      </c>
      <c r="D401" s="1">
        <v>92.0</v>
      </c>
      <c r="E401" s="1">
        <v>7285.25148696</v>
      </c>
      <c r="F401" s="1">
        <v>1.11223019748</v>
      </c>
      <c r="G401" s="8">
        <f>IFERROR(__xludf.DUMMYFUNCTION("FILTER(WholeNMJData!D:D,WholeNMJData!$A:$A=$A401)"),610.56339)</f>
        <v>610.56339</v>
      </c>
      <c r="H401" s="8">
        <f t="shared" si="3"/>
        <v>11.93201493</v>
      </c>
      <c r="I401" s="8">
        <f>IFERROR(__xludf.DUMMYFUNCTION("FILTER(WholeNMJData!D:D,WholeNMJData!$A:$A=$A401)"),610.56339)</f>
        <v>610.56339</v>
      </c>
    </row>
    <row r="402">
      <c r="A402" s="5" t="str">
        <f t="shared" si="1"/>
        <v>CON_03f_m67_003</v>
      </c>
      <c r="B402" s="5" t="str">
        <f t="shared" si="2"/>
        <v>CON</v>
      </c>
      <c r="C402" s="1" t="s">
        <v>485</v>
      </c>
      <c r="D402" s="1">
        <v>28.0</v>
      </c>
      <c r="E402" s="1">
        <v>7074.048</v>
      </c>
      <c r="F402" s="1">
        <v>0.420056394868</v>
      </c>
      <c r="G402" s="8">
        <f>IFERROR(__xludf.DUMMYFUNCTION("FILTER(WholeNMJData!D:D,WholeNMJData!$A:$A=$A402)"),610.56339)</f>
        <v>610.56339</v>
      </c>
      <c r="H402" s="8">
        <f t="shared" si="3"/>
        <v>11.58609919</v>
      </c>
      <c r="I402" s="8">
        <f>IFERROR(__xludf.DUMMYFUNCTION("FILTER(WholeNMJData!D:D,WholeNMJData!$A:$A=$A402)"),610.56339)</f>
        <v>610.56339</v>
      </c>
    </row>
    <row r="403">
      <c r="A403" s="5" t="str">
        <f t="shared" si="1"/>
        <v>CON_03f_m67_003</v>
      </c>
      <c r="B403" s="5" t="str">
        <f t="shared" si="2"/>
        <v>CON</v>
      </c>
      <c r="C403" s="1" t="s">
        <v>486</v>
      </c>
      <c r="D403" s="1">
        <v>20.0</v>
      </c>
      <c r="E403" s="1">
        <v>6790.5169</v>
      </c>
      <c r="F403" s="1">
        <v>0.246756163732</v>
      </c>
      <c r="G403" s="8">
        <f>IFERROR(__xludf.DUMMYFUNCTION("FILTER(WholeNMJData!D:D,WholeNMJData!$A:$A=$A403)"),610.56339)</f>
        <v>610.56339</v>
      </c>
      <c r="H403" s="8">
        <f t="shared" si="3"/>
        <v>11.121723</v>
      </c>
      <c r="I403" s="8">
        <f>IFERROR(__xludf.DUMMYFUNCTION("FILTER(WholeNMJData!D:D,WholeNMJData!$A:$A=$A403)"),610.56339)</f>
        <v>610.56339</v>
      </c>
    </row>
    <row r="404">
      <c r="A404" s="5" t="str">
        <f t="shared" si="1"/>
        <v>CON_03f_m67_003</v>
      </c>
      <c r="B404" s="5" t="str">
        <f t="shared" si="2"/>
        <v>CON</v>
      </c>
      <c r="C404" s="1" t="s">
        <v>487</v>
      </c>
      <c r="D404" s="1">
        <v>24.0</v>
      </c>
      <c r="E404" s="1">
        <v>7650.47806667</v>
      </c>
      <c r="F404" s="1">
        <v>0.358190295576</v>
      </c>
      <c r="G404" s="8">
        <f>IFERROR(__xludf.DUMMYFUNCTION("FILTER(WholeNMJData!D:D,WholeNMJData!$A:$A=$A404)"),610.56339)</f>
        <v>610.56339</v>
      </c>
      <c r="H404" s="8">
        <f t="shared" si="3"/>
        <v>12.53019456</v>
      </c>
      <c r="I404" s="8">
        <f>IFERROR(__xludf.DUMMYFUNCTION("FILTER(WholeNMJData!D:D,WholeNMJData!$A:$A=$A404)"),610.56339)</f>
        <v>610.56339</v>
      </c>
    </row>
    <row r="405">
      <c r="A405" s="5" t="str">
        <f t="shared" si="1"/>
        <v>CON_03f_m67_003</v>
      </c>
      <c r="B405" s="5" t="str">
        <f t="shared" si="2"/>
        <v>CON</v>
      </c>
      <c r="C405" s="1" t="s">
        <v>488</v>
      </c>
      <c r="D405" s="1">
        <v>32.0</v>
      </c>
      <c r="E405" s="1">
        <v>7296.8611375</v>
      </c>
      <c r="F405" s="1">
        <v>0.392749176118</v>
      </c>
      <c r="G405" s="8">
        <f>IFERROR(__xludf.DUMMYFUNCTION("FILTER(WholeNMJData!D:D,WholeNMJData!$A:$A=$A405)"),610.56339)</f>
        <v>610.56339</v>
      </c>
      <c r="H405" s="8">
        <f t="shared" si="3"/>
        <v>11.95102959</v>
      </c>
      <c r="I405" s="8">
        <f>IFERROR(__xludf.DUMMYFUNCTION("FILTER(WholeNMJData!D:D,WholeNMJData!$A:$A=$A405)"),610.56339)</f>
        <v>610.56339</v>
      </c>
    </row>
    <row r="406">
      <c r="A406" s="5" t="str">
        <f t="shared" si="1"/>
        <v>CON_03f_m67_003</v>
      </c>
      <c r="B406" s="5" t="str">
        <f t="shared" si="2"/>
        <v>CON</v>
      </c>
      <c r="C406" s="1" t="s">
        <v>489</v>
      </c>
      <c r="D406" s="1">
        <v>24.0</v>
      </c>
      <c r="E406" s="1">
        <v>6834.39395</v>
      </c>
      <c r="F406" s="1">
        <v>0.332191166709</v>
      </c>
      <c r="G406" s="8">
        <f>IFERROR(__xludf.DUMMYFUNCTION("FILTER(WholeNMJData!D:D,WholeNMJData!$A:$A=$A406)"),610.56339)</f>
        <v>610.56339</v>
      </c>
      <c r="H406" s="8">
        <f t="shared" si="3"/>
        <v>11.19358622</v>
      </c>
      <c r="I406" s="8">
        <f>IFERROR(__xludf.DUMMYFUNCTION("FILTER(WholeNMJData!D:D,WholeNMJData!$A:$A=$A406)"),610.56339)</f>
        <v>610.56339</v>
      </c>
    </row>
    <row r="407">
      <c r="A407" s="5" t="str">
        <f t="shared" si="1"/>
        <v>CON_03f_m67_003</v>
      </c>
      <c r="B407" s="5" t="str">
        <f t="shared" si="2"/>
        <v>CON</v>
      </c>
      <c r="C407" s="1" t="s">
        <v>490</v>
      </c>
      <c r="D407" s="1">
        <v>20.0</v>
      </c>
      <c r="E407" s="1">
        <v>9922.7535</v>
      </c>
      <c r="F407" s="1">
        <v>0.63028127223</v>
      </c>
      <c r="G407" s="8">
        <f>IFERROR(__xludf.DUMMYFUNCTION("FILTER(WholeNMJData!D:D,WholeNMJData!$A:$A=$A407)"),610.56339)</f>
        <v>610.56339</v>
      </c>
      <c r="H407" s="8">
        <f t="shared" si="3"/>
        <v>16.25179901</v>
      </c>
      <c r="I407" s="8">
        <f>IFERROR(__xludf.DUMMYFUNCTION("FILTER(WholeNMJData!D:D,WholeNMJData!$A:$A=$A407)"),610.56339)</f>
        <v>610.56339</v>
      </c>
    </row>
    <row r="408">
      <c r="A408" s="5" t="str">
        <f t="shared" si="1"/>
        <v>CON_03f_m67_003</v>
      </c>
      <c r="B408" s="5" t="str">
        <f t="shared" si="2"/>
        <v>CON</v>
      </c>
      <c r="C408" s="1" t="s">
        <v>491</v>
      </c>
      <c r="D408" s="1">
        <v>16.0</v>
      </c>
      <c r="E408" s="1">
        <v>9877.078525</v>
      </c>
      <c r="F408" s="1">
        <v>0.212262339992</v>
      </c>
      <c r="G408" s="8">
        <f>IFERROR(__xludf.DUMMYFUNCTION("FILTER(WholeNMJData!D:D,WholeNMJData!$A:$A=$A408)"),610.56339)</f>
        <v>610.56339</v>
      </c>
      <c r="H408" s="8">
        <f t="shared" si="3"/>
        <v>16.1769911</v>
      </c>
      <c r="I408" s="8">
        <f>IFERROR(__xludf.DUMMYFUNCTION("FILTER(WholeNMJData!D:D,WholeNMJData!$A:$A=$A408)"),610.56339)</f>
        <v>610.56339</v>
      </c>
    </row>
    <row r="409">
      <c r="A409" s="5" t="str">
        <f t="shared" si="1"/>
        <v>CON_03f_m67_003</v>
      </c>
      <c r="B409" s="5" t="str">
        <f t="shared" si="2"/>
        <v>CON</v>
      </c>
      <c r="C409" s="1" t="s">
        <v>492</v>
      </c>
      <c r="D409" s="1">
        <v>48.0</v>
      </c>
      <c r="E409" s="1">
        <v>7219.28721667</v>
      </c>
      <c r="F409" s="1">
        <v>0.647488603751</v>
      </c>
      <c r="G409" s="8">
        <f>IFERROR(__xludf.DUMMYFUNCTION("FILTER(WholeNMJData!D:D,WholeNMJData!$A:$A=$A409)"),610.56339)</f>
        <v>610.56339</v>
      </c>
      <c r="H409" s="8">
        <f t="shared" si="3"/>
        <v>11.82397657</v>
      </c>
      <c r="I409" s="8">
        <f>IFERROR(__xludf.DUMMYFUNCTION("FILTER(WholeNMJData!D:D,WholeNMJData!$A:$A=$A409)"),610.56339)</f>
        <v>610.56339</v>
      </c>
    </row>
    <row r="410">
      <c r="A410" s="5" t="str">
        <f t="shared" si="1"/>
        <v>CON_03f_m67_003</v>
      </c>
      <c r="B410" s="5" t="str">
        <f t="shared" si="2"/>
        <v>CON</v>
      </c>
      <c r="C410" s="1" t="s">
        <v>493</v>
      </c>
      <c r="D410" s="1">
        <v>76.0</v>
      </c>
      <c r="E410" s="1">
        <v>9241.77501579</v>
      </c>
      <c r="F410" s="1">
        <v>0.850121333464</v>
      </c>
      <c r="G410" s="8">
        <f>IFERROR(__xludf.DUMMYFUNCTION("FILTER(WholeNMJData!D:D,WholeNMJData!$A:$A=$A410)"),610.56339)</f>
        <v>610.56339</v>
      </c>
      <c r="H410" s="8">
        <f t="shared" si="3"/>
        <v>15.13647095</v>
      </c>
      <c r="I410" s="8">
        <f>IFERROR(__xludf.DUMMYFUNCTION("FILTER(WholeNMJData!D:D,WholeNMJData!$A:$A=$A410)"),610.56339)</f>
        <v>610.56339</v>
      </c>
    </row>
    <row r="411">
      <c r="A411" s="5" t="str">
        <f t="shared" si="1"/>
        <v>CON_03f_m67_003</v>
      </c>
      <c r="B411" s="5" t="str">
        <f t="shared" si="2"/>
        <v>CON</v>
      </c>
      <c r="C411" s="1" t="s">
        <v>494</v>
      </c>
      <c r="D411" s="1">
        <v>16.0</v>
      </c>
      <c r="E411" s="1">
        <v>5816.993575</v>
      </c>
      <c r="F411" s="1">
        <v>0.257821515644</v>
      </c>
      <c r="G411" s="8">
        <f>IFERROR(__xludf.DUMMYFUNCTION("FILTER(WholeNMJData!D:D,WholeNMJData!$A:$A=$A411)"),610.56339)</f>
        <v>610.56339</v>
      </c>
      <c r="H411" s="8">
        <f t="shared" si="3"/>
        <v>9.527255761</v>
      </c>
      <c r="I411" s="8">
        <f>IFERROR(__xludf.DUMMYFUNCTION("FILTER(WholeNMJData!D:D,WholeNMJData!$A:$A=$A411)"),610.56339)</f>
        <v>610.56339</v>
      </c>
    </row>
    <row r="412">
      <c r="A412" s="5" t="str">
        <f t="shared" si="1"/>
        <v>CON_03f_m67_003</v>
      </c>
      <c r="B412" s="5" t="str">
        <f t="shared" si="2"/>
        <v>CON</v>
      </c>
      <c r="C412" s="1" t="s">
        <v>495</v>
      </c>
      <c r="D412" s="1">
        <v>16.0</v>
      </c>
      <c r="E412" s="1">
        <v>6746.591175</v>
      </c>
      <c r="F412" s="1">
        <v>0.742644658619</v>
      </c>
      <c r="G412" s="8">
        <f>IFERROR(__xludf.DUMMYFUNCTION("FILTER(WholeNMJData!D:D,WholeNMJData!$A:$A=$A412)"),610.56339)</f>
        <v>610.56339</v>
      </c>
      <c r="H412" s="8">
        <f t="shared" si="3"/>
        <v>11.04978006</v>
      </c>
      <c r="I412" s="8">
        <f>IFERROR(__xludf.DUMMYFUNCTION("FILTER(WholeNMJData!D:D,WholeNMJData!$A:$A=$A412)"),610.56339)</f>
        <v>610.56339</v>
      </c>
    </row>
    <row r="413">
      <c r="A413" s="5" t="str">
        <f t="shared" si="1"/>
        <v>CON_03f_m67_003</v>
      </c>
      <c r="B413" s="5" t="str">
        <f t="shared" si="2"/>
        <v>CON</v>
      </c>
      <c r="C413" s="1" t="s">
        <v>496</v>
      </c>
      <c r="D413" s="1">
        <v>40.0</v>
      </c>
      <c r="E413" s="1">
        <v>6885.68655</v>
      </c>
      <c r="F413" s="1">
        <v>0.394086265806</v>
      </c>
      <c r="G413" s="8">
        <f>IFERROR(__xludf.DUMMYFUNCTION("FILTER(WholeNMJData!D:D,WholeNMJData!$A:$A=$A413)"),610.56339)</f>
        <v>610.56339</v>
      </c>
      <c r="H413" s="8">
        <f t="shared" si="3"/>
        <v>11.27759486</v>
      </c>
      <c r="I413" s="8">
        <f>IFERROR(__xludf.DUMMYFUNCTION("FILTER(WholeNMJData!D:D,WholeNMJData!$A:$A=$A413)"),610.56339)</f>
        <v>610.56339</v>
      </c>
    </row>
    <row r="414">
      <c r="A414" s="5" t="str">
        <f t="shared" si="1"/>
        <v>CON_03f_m67_003</v>
      </c>
      <c r="B414" s="5" t="str">
        <f t="shared" si="2"/>
        <v>CON</v>
      </c>
      <c r="C414" s="1" t="s">
        <v>497</v>
      </c>
      <c r="D414" s="1">
        <v>20.0</v>
      </c>
      <c r="E414" s="1">
        <v>8110.56674</v>
      </c>
      <c r="F414" s="1">
        <v>0.559646797259</v>
      </c>
      <c r="G414" s="8">
        <f>IFERROR(__xludf.DUMMYFUNCTION("FILTER(WholeNMJData!D:D,WholeNMJData!$A:$A=$A414)"),610.56339)</f>
        <v>610.56339</v>
      </c>
      <c r="H414" s="8">
        <f t="shared" si="3"/>
        <v>13.28374232</v>
      </c>
      <c r="I414" s="8">
        <f>IFERROR(__xludf.DUMMYFUNCTION("FILTER(WholeNMJData!D:D,WholeNMJData!$A:$A=$A414)"),610.56339)</f>
        <v>610.56339</v>
      </c>
    </row>
    <row r="415">
      <c r="A415" s="5" t="str">
        <f t="shared" si="1"/>
        <v>CON_03f_m67_003</v>
      </c>
      <c r="B415" s="5" t="str">
        <f t="shared" si="2"/>
        <v>CON</v>
      </c>
      <c r="C415" s="1" t="s">
        <v>498</v>
      </c>
      <c r="D415" s="1">
        <v>28.0</v>
      </c>
      <c r="E415" s="1">
        <v>7447.70472857</v>
      </c>
      <c r="F415" s="1">
        <v>0.503104692863</v>
      </c>
      <c r="G415" s="8">
        <f>IFERROR(__xludf.DUMMYFUNCTION("FILTER(WholeNMJData!D:D,WholeNMJData!$A:$A=$A415)"),610.56339)</f>
        <v>610.56339</v>
      </c>
      <c r="H415" s="8">
        <f t="shared" si="3"/>
        <v>12.19808598</v>
      </c>
      <c r="I415" s="8">
        <f>IFERROR(__xludf.DUMMYFUNCTION("FILTER(WholeNMJData!D:D,WholeNMJData!$A:$A=$A415)"),610.56339)</f>
        <v>610.56339</v>
      </c>
    </row>
    <row r="416">
      <c r="A416" s="5" t="str">
        <f t="shared" si="1"/>
        <v>CON_03f_m67_003</v>
      </c>
      <c r="B416" s="5" t="str">
        <f t="shared" si="2"/>
        <v>CON</v>
      </c>
      <c r="C416" s="1" t="s">
        <v>499</v>
      </c>
      <c r="D416" s="1">
        <v>36.0</v>
      </c>
      <c r="E416" s="1">
        <v>9541.09542222</v>
      </c>
      <c r="F416" s="1">
        <v>0.757611110687</v>
      </c>
      <c r="G416" s="8">
        <f>IFERROR(__xludf.DUMMYFUNCTION("FILTER(WholeNMJData!D:D,WholeNMJData!$A:$A=$A416)"),610.56339)</f>
        <v>610.56339</v>
      </c>
      <c r="H416" s="8">
        <f t="shared" si="3"/>
        <v>15.62670736</v>
      </c>
      <c r="I416" s="8">
        <f>IFERROR(__xludf.DUMMYFUNCTION("FILTER(WholeNMJData!D:D,WholeNMJData!$A:$A=$A416)"),610.56339)</f>
        <v>610.56339</v>
      </c>
    </row>
    <row r="417">
      <c r="A417" s="5" t="str">
        <f t="shared" si="1"/>
        <v>CON_03f_m67_003</v>
      </c>
      <c r="B417" s="5" t="str">
        <f t="shared" si="2"/>
        <v>CON</v>
      </c>
      <c r="C417" s="1" t="s">
        <v>500</v>
      </c>
      <c r="D417" s="1">
        <v>24.0</v>
      </c>
      <c r="E417" s="1">
        <v>8503.42868333</v>
      </c>
      <c r="F417" s="1">
        <v>0.299162819462</v>
      </c>
      <c r="G417" s="8">
        <f>IFERROR(__xludf.DUMMYFUNCTION("FILTER(WholeNMJData!D:D,WholeNMJData!$A:$A=$A417)"),610.56339)</f>
        <v>610.56339</v>
      </c>
      <c r="H417" s="8">
        <f t="shared" si="3"/>
        <v>13.92718401</v>
      </c>
      <c r="I417" s="8">
        <f>IFERROR(__xludf.DUMMYFUNCTION("FILTER(WholeNMJData!D:D,WholeNMJData!$A:$A=$A417)"),610.56339)</f>
        <v>610.56339</v>
      </c>
    </row>
    <row r="418">
      <c r="A418" s="5" t="str">
        <f t="shared" si="1"/>
        <v>CON_03f_m67_003</v>
      </c>
      <c r="B418" s="5" t="str">
        <f t="shared" si="2"/>
        <v>CON</v>
      </c>
      <c r="C418" s="1" t="s">
        <v>501</v>
      </c>
      <c r="D418" s="1">
        <v>48.0</v>
      </c>
      <c r="E418" s="1">
        <v>8674.95260833</v>
      </c>
      <c r="F418" s="1">
        <v>0.368718060422</v>
      </c>
      <c r="G418" s="8">
        <f>IFERROR(__xludf.DUMMYFUNCTION("FILTER(WholeNMJData!D:D,WholeNMJData!$A:$A=$A418)"),610.56339)</f>
        <v>610.56339</v>
      </c>
      <c r="H418" s="8">
        <f t="shared" si="3"/>
        <v>14.20811131</v>
      </c>
      <c r="I418" s="8">
        <f>IFERROR(__xludf.DUMMYFUNCTION("FILTER(WholeNMJData!D:D,WholeNMJData!$A:$A=$A418)"),610.56339)</f>
        <v>610.56339</v>
      </c>
    </row>
    <row r="419">
      <c r="A419" s="5" t="str">
        <f t="shared" si="1"/>
        <v>CON_03f_m67_003</v>
      </c>
      <c r="B419" s="5" t="str">
        <f t="shared" si="2"/>
        <v>CON</v>
      </c>
      <c r="C419" s="1" t="s">
        <v>502</v>
      </c>
      <c r="D419" s="1">
        <v>16.0</v>
      </c>
      <c r="E419" s="1">
        <v>7124.731375</v>
      </c>
      <c r="F419" s="1">
        <v>0.952816750933</v>
      </c>
      <c r="G419" s="8">
        <f>IFERROR(__xludf.DUMMYFUNCTION("FILTER(WholeNMJData!D:D,WholeNMJData!$A:$A=$A419)"),610.56339)</f>
        <v>610.56339</v>
      </c>
      <c r="H419" s="8">
        <f t="shared" si="3"/>
        <v>11.66911002</v>
      </c>
      <c r="I419" s="8">
        <f>IFERROR(__xludf.DUMMYFUNCTION("FILTER(WholeNMJData!D:D,WholeNMJData!$A:$A=$A419)"),610.56339)</f>
        <v>610.56339</v>
      </c>
    </row>
    <row r="420">
      <c r="A420" s="5" t="str">
        <f t="shared" si="1"/>
        <v>CON_03f_m67_003</v>
      </c>
      <c r="B420" s="5" t="str">
        <f t="shared" si="2"/>
        <v>CON</v>
      </c>
      <c r="C420" s="1" t="s">
        <v>503</v>
      </c>
      <c r="D420" s="1">
        <v>20.0</v>
      </c>
      <c r="E420" s="1">
        <v>9447.7437</v>
      </c>
      <c r="F420" s="1">
        <v>0.63762419804</v>
      </c>
      <c r="G420" s="8">
        <f>IFERROR(__xludf.DUMMYFUNCTION("FILTER(WholeNMJData!D:D,WholeNMJData!$A:$A=$A420)"),610.56339)</f>
        <v>610.56339</v>
      </c>
      <c r="H420" s="8">
        <f t="shared" si="3"/>
        <v>15.47381296</v>
      </c>
      <c r="I420" s="8">
        <f>IFERROR(__xludf.DUMMYFUNCTION("FILTER(WholeNMJData!D:D,WholeNMJData!$A:$A=$A420)"),610.56339)</f>
        <v>610.56339</v>
      </c>
    </row>
    <row r="421">
      <c r="A421" s="5" t="str">
        <f t="shared" si="1"/>
        <v>CON_03f_m67_003</v>
      </c>
      <c r="B421" s="5" t="str">
        <f t="shared" si="2"/>
        <v>CON</v>
      </c>
      <c r="C421" s="1" t="s">
        <v>504</v>
      </c>
      <c r="D421" s="1">
        <v>16.0</v>
      </c>
      <c r="E421" s="1">
        <v>7023.949625</v>
      </c>
      <c r="F421" s="1">
        <v>0.530421813781</v>
      </c>
      <c r="G421" s="8">
        <f>IFERROR(__xludf.DUMMYFUNCTION("FILTER(WholeNMJData!D:D,WholeNMJData!$A:$A=$A421)"),610.56339)</f>
        <v>610.56339</v>
      </c>
      <c r="H421" s="8">
        <f t="shared" si="3"/>
        <v>11.50404649</v>
      </c>
      <c r="I421" s="8">
        <f>IFERROR(__xludf.DUMMYFUNCTION("FILTER(WholeNMJData!D:D,WholeNMJData!$A:$A=$A421)"),610.56339)</f>
        <v>610.56339</v>
      </c>
    </row>
    <row r="422">
      <c r="A422" s="5" t="str">
        <f t="shared" si="1"/>
        <v>CON_03f_m67_003</v>
      </c>
      <c r="B422" s="5" t="str">
        <f t="shared" si="2"/>
        <v>CON</v>
      </c>
      <c r="C422" s="1" t="s">
        <v>505</v>
      </c>
      <c r="D422" s="1">
        <v>16.0</v>
      </c>
      <c r="E422" s="1">
        <v>6433.160075</v>
      </c>
      <c r="F422" s="1">
        <v>0.443475176545</v>
      </c>
      <c r="G422" s="8">
        <f>IFERROR(__xludf.DUMMYFUNCTION("FILTER(WholeNMJData!D:D,WholeNMJData!$A:$A=$A422)"),610.56339)</f>
        <v>610.56339</v>
      </c>
      <c r="H422" s="8">
        <f t="shared" si="3"/>
        <v>10.53643271</v>
      </c>
      <c r="I422" s="8">
        <f>IFERROR(__xludf.DUMMYFUNCTION("FILTER(WholeNMJData!D:D,WholeNMJData!$A:$A=$A422)"),610.56339)</f>
        <v>610.56339</v>
      </c>
    </row>
    <row r="423">
      <c r="A423" s="5" t="str">
        <f t="shared" si="1"/>
        <v>CON_03f_m67_003</v>
      </c>
      <c r="B423" s="5" t="str">
        <f t="shared" si="2"/>
        <v>CON</v>
      </c>
      <c r="C423" s="1" t="s">
        <v>506</v>
      </c>
      <c r="D423" s="1">
        <v>16.0</v>
      </c>
      <c r="E423" s="1">
        <v>6511.4465</v>
      </c>
      <c r="F423" s="1">
        <v>0.151835018532</v>
      </c>
      <c r="G423" s="8">
        <f>IFERROR(__xludf.DUMMYFUNCTION("FILTER(WholeNMJData!D:D,WholeNMJData!$A:$A=$A423)"),610.56339)</f>
        <v>610.56339</v>
      </c>
      <c r="H423" s="8">
        <f t="shared" si="3"/>
        <v>10.66465269</v>
      </c>
      <c r="I423" s="8">
        <f>IFERROR(__xludf.DUMMYFUNCTION("FILTER(WholeNMJData!D:D,WholeNMJData!$A:$A=$A423)"),610.56339)</f>
        <v>610.56339</v>
      </c>
    </row>
    <row r="424">
      <c r="A424" s="5" t="str">
        <f t="shared" si="1"/>
        <v>CON_03f_m67_003</v>
      </c>
      <c r="B424" s="5" t="str">
        <f t="shared" si="2"/>
        <v>CON</v>
      </c>
      <c r="C424" s="1" t="s">
        <v>507</v>
      </c>
      <c r="D424" s="1">
        <v>84.0</v>
      </c>
      <c r="E424" s="1">
        <v>10738.2456095</v>
      </c>
      <c r="F424" s="1">
        <v>0.933229417952</v>
      </c>
      <c r="G424" s="8">
        <f>IFERROR(__xludf.DUMMYFUNCTION("FILTER(WholeNMJData!D:D,WholeNMJData!$A:$A=$A424)"),610.56339)</f>
        <v>610.56339</v>
      </c>
      <c r="H424" s="8">
        <f t="shared" si="3"/>
        <v>17.58743774</v>
      </c>
      <c r="I424" s="8">
        <f>IFERROR(__xludf.DUMMYFUNCTION("FILTER(WholeNMJData!D:D,WholeNMJData!$A:$A=$A424)"),610.56339)</f>
        <v>610.56339</v>
      </c>
    </row>
    <row r="425">
      <c r="A425" s="5" t="str">
        <f t="shared" si="1"/>
        <v>CON_03f_m67_003</v>
      </c>
      <c r="B425" s="5" t="str">
        <f t="shared" si="2"/>
        <v>CON</v>
      </c>
      <c r="C425" s="1" t="s">
        <v>508</v>
      </c>
      <c r="D425" s="1">
        <v>20.0</v>
      </c>
      <c r="E425" s="1">
        <v>7534.64204</v>
      </c>
      <c r="F425" s="1">
        <v>0.634013649838</v>
      </c>
      <c r="G425" s="8">
        <f>IFERROR(__xludf.DUMMYFUNCTION("FILTER(WholeNMJData!D:D,WholeNMJData!$A:$A=$A425)"),610.56339)</f>
        <v>610.56339</v>
      </c>
      <c r="H425" s="8">
        <f t="shared" si="3"/>
        <v>12.34047466</v>
      </c>
      <c r="I425" s="8">
        <f>IFERROR(__xludf.DUMMYFUNCTION("FILTER(WholeNMJData!D:D,WholeNMJData!$A:$A=$A425)"),610.56339)</f>
        <v>610.56339</v>
      </c>
    </row>
    <row r="426">
      <c r="A426" s="5" t="str">
        <f t="shared" si="1"/>
        <v>CON_03f_m67_003</v>
      </c>
      <c r="B426" s="5" t="str">
        <f t="shared" si="2"/>
        <v>CON</v>
      </c>
      <c r="C426" s="1" t="s">
        <v>509</v>
      </c>
      <c r="D426" s="1">
        <v>28.0</v>
      </c>
      <c r="E426" s="1">
        <v>7750.92527143</v>
      </c>
      <c r="F426" s="1">
        <v>0.817449411279</v>
      </c>
      <c r="G426" s="8">
        <f>IFERROR(__xludf.DUMMYFUNCTION("FILTER(WholeNMJData!D:D,WholeNMJData!$A:$A=$A426)"),610.56339)</f>
        <v>610.56339</v>
      </c>
      <c r="H426" s="8">
        <f t="shared" si="3"/>
        <v>12.69471016</v>
      </c>
      <c r="I426" s="8">
        <f>IFERROR(__xludf.DUMMYFUNCTION("FILTER(WholeNMJData!D:D,WholeNMJData!$A:$A=$A426)"),610.56339)</f>
        <v>610.56339</v>
      </c>
    </row>
    <row r="427">
      <c r="A427" s="5" t="str">
        <f t="shared" si="1"/>
        <v>CON_03f_m67_003</v>
      </c>
      <c r="B427" s="5" t="str">
        <f t="shared" si="2"/>
        <v>CON</v>
      </c>
      <c r="C427" s="1" t="s">
        <v>510</v>
      </c>
      <c r="D427" s="1">
        <v>24.0</v>
      </c>
      <c r="E427" s="1">
        <v>10236.0530833</v>
      </c>
      <c r="F427" s="1">
        <v>0.341903189785</v>
      </c>
      <c r="G427" s="8">
        <f>IFERROR(__xludf.DUMMYFUNCTION("FILTER(WholeNMJData!D:D,WholeNMJData!$A:$A=$A427)"),610.56339)</f>
        <v>610.56339</v>
      </c>
      <c r="H427" s="8">
        <f t="shared" si="3"/>
        <v>16.76493097</v>
      </c>
      <c r="I427" s="8">
        <f>IFERROR(__xludf.DUMMYFUNCTION("FILTER(WholeNMJData!D:D,WholeNMJData!$A:$A=$A427)"),610.56339)</f>
        <v>610.56339</v>
      </c>
    </row>
    <row r="428">
      <c r="A428" s="5" t="str">
        <f t="shared" si="1"/>
        <v>CON_03f_m67_003</v>
      </c>
      <c r="B428" s="5" t="str">
        <f t="shared" si="2"/>
        <v>CON</v>
      </c>
      <c r="C428" s="1" t="s">
        <v>511</v>
      </c>
      <c r="D428" s="1">
        <v>24.0</v>
      </c>
      <c r="E428" s="1">
        <v>7997.65433333</v>
      </c>
      <c r="F428" s="1">
        <v>0.819993278863</v>
      </c>
      <c r="G428" s="8">
        <f>IFERROR(__xludf.DUMMYFUNCTION("FILTER(WholeNMJData!D:D,WholeNMJData!$A:$A=$A428)"),610.56339)</f>
        <v>610.56339</v>
      </c>
      <c r="H428" s="8">
        <f t="shared" si="3"/>
        <v>13.09881081</v>
      </c>
      <c r="I428" s="8">
        <f>IFERROR(__xludf.DUMMYFUNCTION("FILTER(WholeNMJData!D:D,WholeNMJData!$A:$A=$A428)"),610.56339)</f>
        <v>610.56339</v>
      </c>
    </row>
    <row r="429">
      <c r="A429" s="5" t="str">
        <f t="shared" si="1"/>
        <v>CON_03f_m67_003</v>
      </c>
      <c r="B429" s="5" t="str">
        <f t="shared" si="2"/>
        <v>CON</v>
      </c>
      <c r="C429" s="1" t="s">
        <v>512</v>
      </c>
      <c r="D429" s="1">
        <v>16.0</v>
      </c>
      <c r="E429" s="1">
        <v>6046.8098</v>
      </c>
      <c r="F429" s="1">
        <v>0.301985238563</v>
      </c>
      <c r="G429" s="8">
        <f>IFERROR(__xludf.DUMMYFUNCTION("FILTER(WholeNMJData!D:D,WholeNMJData!$A:$A=$A429)"),610.56339)</f>
        <v>610.56339</v>
      </c>
      <c r="H429" s="8">
        <f t="shared" si="3"/>
        <v>9.903656032</v>
      </c>
      <c r="I429" s="8">
        <f>IFERROR(__xludf.DUMMYFUNCTION("FILTER(WholeNMJData!D:D,WholeNMJData!$A:$A=$A429)"),610.56339)</f>
        <v>610.56339</v>
      </c>
    </row>
    <row r="430">
      <c r="A430" s="5" t="str">
        <f t="shared" si="1"/>
        <v>CON_03f_m67_003</v>
      </c>
      <c r="B430" s="5" t="str">
        <f t="shared" si="2"/>
        <v>CON</v>
      </c>
      <c r="C430" s="1" t="s">
        <v>513</v>
      </c>
      <c r="D430" s="1">
        <v>16.0</v>
      </c>
      <c r="E430" s="1">
        <v>17248.29615</v>
      </c>
      <c r="F430" s="1">
        <v>0.539047336568</v>
      </c>
      <c r="G430" s="8">
        <f>IFERROR(__xludf.DUMMYFUNCTION("FILTER(WholeNMJData!D:D,WholeNMJData!$A:$A=$A430)"),610.56339)</f>
        <v>610.56339</v>
      </c>
      <c r="H430" s="8">
        <f t="shared" si="3"/>
        <v>28.24980409</v>
      </c>
      <c r="I430" s="8">
        <f>IFERROR(__xludf.DUMMYFUNCTION("FILTER(WholeNMJData!D:D,WholeNMJData!$A:$A=$A430)"),610.56339)</f>
        <v>610.56339</v>
      </c>
    </row>
    <row r="431">
      <c r="A431" s="5" t="str">
        <f t="shared" si="1"/>
        <v>CON_03f_m67_003</v>
      </c>
      <c r="B431" s="5" t="str">
        <f t="shared" si="2"/>
        <v>CON</v>
      </c>
      <c r="C431" s="1" t="s">
        <v>514</v>
      </c>
      <c r="D431" s="1">
        <v>16.0</v>
      </c>
      <c r="E431" s="1">
        <v>7962.0702</v>
      </c>
      <c r="F431" s="1">
        <v>0.20543453636</v>
      </c>
      <c r="G431" s="8">
        <f>IFERROR(__xludf.DUMMYFUNCTION("FILTER(WholeNMJData!D:D,WholeNMJData!$A:$A=$A431)"),610.56339)</f>
        <v>610.56339</v>
      </c>
      <c r="H431" s="8">
        <f t="shared" si="3"/>
        <v>13.04052999</v>
      </c>
      <c r="I431" s="8">
        <f>IFERROR(__xludf.DUMMYFUNCTION("FILTER(WholeNMJData!D:D,WholeNMJData!$A:$A=$A431)"),610.56339)</f>
        <v>610.56339</v>
      </c>
    </row>
    <row r="432">
      <c r="A432" s="5" t="str">
        <f t="shared" si="1"/>
        <v>CON_03f_m67_003</v>
      </c>
      <c r="B432" s="5" t="str">
        <f t="shared" si="2"/>
        <v>CON</v>
      </c>
      <c r="C432" s="1" t="s">
        <v>515</v>
      </c>
      <c r="D432" s="1">
        <v>40.0</v>
      </c>
      <c r="E432" s="1">
        <v>8228.23471</v>
      </c>
      <c r="F432" s="1">
        <v>0.918083400176</v>
      </c>
      <c r="G432" s="8">
        <f>IFERROR(__xludf.DUMMYFUNCTION("FILTER(WholeNMJData!D:D,WholeNMJData!$A:$A=$A432)"),610.56339)</f>
        <v>610.56339</v>
      </c>
      <c r="H432" s="8">
        <f t="shared" si="3"/>
        <v>13.47646263</v>
      </c>
      <c r="I432" s="8">
        <f>IFERROR(__xludf.DUMMYFUNCTION("FILTER(WholeNMJData!D:D,WholeNMJData!$A:$A=$A432)"),610.56339)</f>
        <v>610.56339</v>
      </c>
    </row>
    <row r="433">
      <c r="A433" s="5" t="str">
        <f t="shared" si="1"/>
        <v>CON_03f_m67_003</v>
      </c>
      <c r="B433" s="5" t="str">
        <f t="shared" si="2"/>
        <v>CON</v>
      </c>
      <c r="C433" s="1" t="s">
        <v>516</v>
      </c>
      <c r="D433" s="1">
        <v>28.0</v>
      </c>
      <c r="E433" s="1">
        <v>6944.14024286</v>
      </c>
      <c r="F433" s="1">
        <v>0.400967967613</v>
      </c>
      <c r="G433" s="8">
        <f>IFERROR(__xludf.DUMMYFUNCTION("FILTER(WholeNMJData!D:D,WholeNMJData!$A:$A=$A433)"),610.56339)</f>
        <v>610.56339</v>
      </c>
      <c r="H433" s="8">
        <f t="shared" si="3"/>
        <v>11.37333217</v>
      </c>
      <c r="I433" s="8">
        <f>IFERROR(__xludf.DUMMYFUNCTION("FILTER(WholeNMJData!D:D,WholeNMJData!$A:$A=$A433)"),610.56339)</f>
        <v>610.56339</v>
      </c>
    </row>
    <row r="434">
      <c r="A434" s="5" t="str">
        <f t="shared" si="1"/>
        <v>CON_03f_m67_003</v>
      </c>
      <c r="B434" s="5" t="str">
        <f t="shared" si="2"/>
        <v>CON</v>
      </c>
      <c r="C434" s="1" t="s">
        <v>517</v>
      </c>
      <c r="D434" s="1">
        <v>88.0</v>
      </c>
      <c r="E434" s="1">
        <v>8382.79269545</v>
      </c>
      <c r="F434" s="1">
        <v>0.581752439452</v>
      </c>
      <c r="G434" s="8">
        <f>IFERROR(__xludf.DUMMYFUNCTION("FILTER(WholeNMJData!D:D,WholeNMJData!$A:$A=$A434)"),610.56339)</f>
        <v>610.56339</v>
      </c>
      <c r="H434" s="8">
        <f t="shared" si="3"/>
        <v>13.72960258</v>
      </c>
      <c r="I434" s="8">
        <f>IFERROR(__xludf.DUMMYFUNCTION("FILTER(WholeNMJData!D:D,WholeNMJData!$A:$A=$A434)"),610.56339)</f>
        <v>610.56339</v>
      </c>
    </row>
    <row r="435">
      <c r="A435" s="5" t="str">
        <f t="shared" si="1"/>
        <v>CON_03f_m67_003</v>
      </c>
      <c r="B435" s="5" t="str">
        <f t="shared" si="2"/>
        <v>CON</v>
      </c>
      <c r="C435" s="1" t="s">
        <v>518</v>
      </c>
      <c r="D435" s="1">
        <v>48.0</v>
      </c>
      <c r="E435" s="1">
        <v>8085.23941667</v>
      </c>
      <c r="F435" s="1">
        <v>0.969520405771</v>
      </c>
      <c r="G435" s="8">
        <f>IFERROR(__xludf.DUMMYFUNCTION("FILTER(WholeNMJData!D:D,WholeNMJData!$A:$A=$A435)"),610.56339)</f>
        <v>610.56339</v>
      </c>
      <c r="H435" s="8">
        <f t="shared" si="3"/>
        <v>13.24226043</v>
      </c>
      <c r="I435" s="8">
        <f>IFERROR(__xludf.DUMMYFUNCTION("FILTER(WholeNMJData!D:D,WholeNMJData!$A:$A=$A435)"),610.56339)</f>
        <v>610.56339</v>
      </c>
    </row>
    <row r="436">
      <c r="A436" s="5" t="str">
        <f t="shared" si="1"/>
        <v>CON_03f_m67_003</v>
      </c>
      <c r="B436" s="5" t="str">
        <f t="shared" si="2"/>
        <v>CON</v>
      </c>
      <c r="C436" s="1" t="s">
        <v>519</v>
      </c>
      <c r="D436" s="1">
        <v>36.0</v>
      </c>
      <c r="E436" s="1">
        <v>12333.1078111</v>
      </c>
      <c r="F436" s="1">
        <v>0.714899020996</v>
      </c>
      <c r="G436" s="8">
        <f>IFERROR(__xludf.DUMMYFUNCTION("FILTER(WholeNMJData!D:D,WholeNMJData!$A:$A=$A436)"),610.56339)</f>
        <v>610.56339</v>
      </c>
      <c r="H436" s="8">
        <f t="shared" si="3"/>
        <v>20.19955342</v>
      </c>
      <c r="I436" s="8">
        <f>IFERROR(__xludf.DUMMYFUNCTION("FILTER(WholeNMJData!D:D,WholeNMJData!$A:$A=$A436)"),610.56339)</f>
        <v>610.56339</v>
      </c>
    </row>
    <row r="437">
      <c r="A437" s="5" t="str">
        <f t="shared" si="1"/>
        <v>CON_03f_m67_003</v>
      </c>
      <c r="B437" s="5" t="str">
        <f t="shared" si="2"/>
        <v>CON</v>
      </c>
      <c r="C437" s="1" t="s">
        <v>520</v>
      </c>
      <c r="D437" s="1">
        <v>52.0</v>
      </c>
      <c r="E437" s="1">
        <v>7775.81316154</v>
      </c>
      <c r="F437" s="1">
        <v>0.447286081564</v>
      </c>
      <c r="G437" s="8">
        <f>IFERROR(__xludf.DUMMYFUNCTION("FILTER(WholeNMJData!D:D,WholeNMJData!$A:$A=$A437)"),610.56339)</f>
        <v>610.56339</v>
      </c>
      <c r="H437" s="8">
        <f t="shared" si="3"/>
        <v>12.73547233</v>
      </c>
      <c r="I437" s="8">
        <f>IFERROR(__xludf.DUMMYFUNCTION("FILTER(WholeNMJData!D:D,WholeNMJData!$A:$A=$A437)"),610.56339)</f>
        <v>610.56339</v>
      </c>
    </row>
    <row r="438">
      <c r="A438" s="5" t="str">
        <f t="shared" si="1"/>
        <v>CON_03f_m67_003</v>
      </c>
      <c r="B438" s="5" t="str">
        <f t="shared" si="2"/>
        <v>CON</v>
      </c>
      <c r="C438" s="1" t="s">
        <v>521</v>
      </c>
      <c r="D438" s="1">
        <v>24.0</v>
      </c>
      <c r="E438" s="1">
        <v>7729.05256667</v>
      </c>
      <c r="F438" s="1">
        <v>0.466084862139</v>
      </c>
      <c r="G438" s="8">
        <f>IFERROR(__xludf.DUMMYFUNCTION("FILTER(WholeNMJData!D:D,WholeNMJData!$A:$A=$A438)"),610.56339)</f>
        <v>610.56339</v>
      </c>
      <c r="H438" s="8">
        <f t="shared" si="3"/>
        <v>12.65888636</v>
      </c>
      <c r="I438" s="8">
        <f>IFERROR(__xludf.DUMMYFUNCTION("FILTER(WholeNMJData!D:D,WholeNMJData!$A:$A=$A438)"),610.56339)</f>
        <v>610.56339</v>
      </c>
    </row>
    <row r="439">
      <c r="A439" s="5" t="str">
        <f t="shared" si="1"/>
        <v>CON_03f_m67_003</v>
      </c>
      <c r="B439" s="5" t="str">
        <f t="shared" si="2"/>
        <v>CON</v>
      </c>
      <c r="C439" s="1" t="s">
        <v>522</v>
      </c>
      <c r="D439" s="1">
        <v>28.0</v>
      </c>
      <c r="E439" s="1">
        <v>7079.56445714</v>
      </c>
      <c r="F439" s="1">
        <v>0.451067790869</v>
      </c>
      <c r="G439" s="8">
        <f>IFERROR(__xludf.DUMMYFUNCTION("FILTER(WholeNMJData!D:D,WholeNMJData!$A:$A=$A439)"),610.56339)</f>
        <v>610.56339</v>
      </c>
      <c r="H439" s="8">
        <f t="shared" si="3"/>
        <v>11.59513422</v>
      </c>
      <c r="I439" s="8">
        <f>IFERROR(__xludf.DUMMYFUNCTION("FILTER(WholeNMJData!D:D,WholeNMJData!$A:$A=$A439)"),610.56339)</f>
        <v>610.56339</v>
      </c>
    </row>
    <row r="440">
      <c r="A440" s="5" t="str">
        <f t="shared" si="1"/>
        <v>CON_03f_m67_003</v>
      </c>
      <c r="B440" s="5" t="str">
        <f t="shared" si="2"/>
        <v>CON</v>
      </c>
      <c r="C440" s="1" t="s">
        <v>523</v>
      </c>
      <c r="D440" s="1">
        <v>16.0</v>
      </c>
      <c r="E440" s="1">
        <v>6397.345125</v>
      </c>
      <c r="F440" s="1">
        <v>0.349160981056</v>
      </c>
      <c r="G440" s="8">
        <f>IFERROR(__xludf.DUMMYFUNCTION("FILTER(WholeNMJData!D:D,WholeNMJData!$A:$A=$A440)"),610.56339)</f>
        <v>610.56339</v>
      </c>
      <c r="H440" s="8">
        <f t="shared" si="3"/>
        <v>10.47777386</v>
      </c>
      <c r="I440" s="8">
        <f>IFERROR(__xludf.DUMMYFUNCTION("FILTER(WholeNMJData!D:D,WholeNMJData!$A:$A=$A440)"),610.56339)</f>
        <v>610.56339</v>
      </c>
    </row>
    <row r="441">
      <c r="A441" s="5" t="str">
        <f t="shared" si="1"/>
        <v>CON_03f_m67_003</v>
      </c>
      <c r="B441" s="5" t="str">
        <f t="shared" si="2"/>
        <v>CON</v>
      </c>
      <c r="C441" s="1" t="s">
        <v>524</v>
      </c>
      <c r="D441" s="1">
        <v>28.0</v>
      </c>
      <c r="E441" s="1">
        <v>14342.5934857</v>
      </c>
      <c r="F441" s="1">
        <v>1.20425276065</v>
      </c>
      <c r="G441" s="8">
        <f>IFERROR(__xludf.DUMMYFUNCTION("FILTER(WholeNMJData!D:D,WholeNMJData!$A:$A=$A441)"),610.56339)</f>
        <v>610.56339</v>
      </c>
      <c r="H441" s="8">
        <f t="shared" si="3"/>
        <v>23.49075251</v>
      </c>
      <c r="I441" s="8">
        <f>IFERROR(__xludf.DUMMYFUNCTION("FILTER(WholeNMJData!D:D,WholeNMJData!$A:$A=$A441)"),610.56339)</f>
        <v>610.56339</v>
      </c>
    </row>
    <row r="442">
      <c r="A442" s="5" t="str">
        <f t="shared" si="1"/>
        <v>CON_03f_m67_003</v>
      </c>
      <c r="B442" s="5" t="str">
        <f t="shared" si="2"/>
        <v>CON</v>
      </c>
      <c r="C442" s="1" t="s">
        <v>525</v>
      </c>
      <c r="D442" s="1">
        <v>16.0</v>
      </c>
      <c r="E442" s="1">
        <v>7398.7899</v>
      </c>
      <c r="F442" s="1">
        <v>0.377889551912</v>
      </c>
      <c r="G442" s="8">
        <f>IFERROR(__xludf.DUMMYFUNCTION("FILTER(WholeNMJData!D:D,WholeNMJData!$A:$A=$A442)"),610.56339)</f>
        <v>610.56339</v>
      </c>
      <c r="H442" s="8">
        <f t="shared" si="3"/>
        <v>12.11797173</v>
      </c>
      <c r="I442" s="8">
        <f>IFERROR(__xludf.DUMMYFUNCTION("FILTER(WholeNMJData!D:D,WholeNMJData!$A:$A=$A442)"),610.56339)</f>
        <v>610.56339</v>
      </c>
    </row>
    <row r="443">
      <c r="A443" s="5" t="str">
        <f t="shared" si="1"/>
        <v>CON_03f_m67_003</v>
      </c>
      <c r="B443" s="5" t="str">
        <f t="shared" si="2"/>
        <v>CON</v>
      </c>
      <c r="C443" s="1" t="s">
        <v>526</v>
      </c>
      <c r="D443" s="1">
        <v>32.0</v>
      </c>
      <c r="E443" s="1">
        <v>7192.6792</v>
      </c>
      <c r="F443" s="1">
        <v>0.341091981414</v>
      </c>
      <c r="G443" s="8">
        <f>IFERROR(__xludf.DUMMYFUNCTION("FILTER(WholeNMJData!D:D,WholeNMJData!$A:$A=$A443)"),610.56339)</f>
        <v>610.56339</v>
      </c>
      <c r="H443" s="8">
        <f t="shared" si="3"/>
        <v>11.78039712</v>
      </c>
      <c r="I443" s="8">
        <f>IFERROR(__xludf.DUMMYFUNCTION("FILTER(WholeNMJData!D:D,WholeNMJData!$A:$A=$A443)"),610.56339)</f>
        <v>610.56339</v>
      </c>
    </row>
    <row r="444">
      <c r="A444" s="5" t="str">
        <f t="shared" si="1"/>
        <v>CON_03f_m67_003</v>
      </c>
      <c r="B444" s="5" t="str">
        <f t="shared" si="2"/>
        <v>CON</v>
      </c>
      <c r="C444" s="1" t="s">
        <v>527</v>
      </c>
      <c r="D444" s="1">
        <v>24.0</v>
      </c>
      <c r="E444" s="1">
        <v>6633.94183333</v>
      </c>
      <c r="F444" s="1">
        <v>0.34508415321</v>
      </c>
      <c r="G444" s="8">
        <f>IFERROR(__xludf.DUMMYFUNCTION("FILTER(WholeNMJData!D:D,WholeNMJData!$A:$A=$A444)"),610.56339)</f>
        <v>610.56339</v>
      </c>
      <c r="H444" s="8">
        <f t="shared" si="3"/>
        <v>10.86527942</v>
      </c>
      <c r="I444" s="8">
        <f>IFERROR(__xludf.DUMMYFUNCTION("FILTER(WholeNMJData!D:D,WholeNMJData!$A:$A=$A444)"),610.56339)</f>
        <v>610.56339</v>
      </c>
    </row>
    <row r="445">
      <c r="A445" s="5" t="str">
        <f t="shared" si="1"/>
        <v>CON_03f_m67_003</v>
      </c>
      <c r="B445" s="5" t="str">
        <f t="shared" si="2"/>
        <v>CON</v>
      </c>
      <c r="C445" s="1" t="s">
        <v>528</v>
      </c>
      <c r="D445" s="1">
        <v>24.0</v>
      </c>
      <c r="E445" s="1">
        <v>7062.5004</v>
      </c>
      <c r="F445" s="1">
        <v>0.221186875968</v>
      </c>
      <c r="G445" s="8">
        <f>IFERROR(__xludf.DUMMYFUNCTION("FILTER(WholeNMJData!D:D,WholeNMJData!$A:$A=$A445)"),610.56339)</f>
        <v>610.56339</v>
      </c>
      <c r="H445" s="8">
        <f t="shared" si="3"/>
        <v>11.56718617</v>
      </c>
      <c r="I445" s="8">
        <f>IFERROR(__xludf.DUMMYFUNCTION("FILTER(WholeNMJData!D:D,WholeNMJData!$A:$A=$A445)"),610.56339)</f>
        <v>610.56339</v>
      </c>
    </row>
    <row r="446">
      <c r="A446" s="5" t="str">
        <f t="shared" si="1"/>
        <v>CON_03f_m67_003</v>
      </c>
      <c r="B446" s="5" t="str">
        <f t="shared" si="2"/>
        <v>CON</v>
      </c>
      <c r="C446" s="1" t="s">
        <v>529</v>
      </c>
      <c r="D446" s="1">
        <v>52.0</v>
      </c>
      <c r="E446" s="1">
        <v>9471.10767692</v>
      </c>
      <c r="F446" s="1">
        <v>0.555601760586</v>
      </c>
      <c r="G446" s="8">
        <f>IFERROR(__xludf.DUMMYFUNCTION("FILTER(WholeNMJData!D:D,WholeNMJData!$A:$A=$A446)"),610.56339)</f>
        <v>610.56339</v>
      </c>
      <c r="H446" s="8">
        <f t="shared" si="3"/>
        <v>15.51207922</v>
      </c>
      <c r="I446" s="8">
        <f>IFERROR(__xludf.DUMMYFUNCTION("FILTER(WholeNMJData!D:D,WholeNMJData!$A:$A=$A446)"),610.56339)</f>
        <v>610.56339</v>
      </c>
    </row>
    <row r="447">
      <c r="A447" s="5" t="str">
        <f t="shared" si="1"/>
        <v>CON_03f_m67_003</v>
      </c>
      <c r="B447" s="5" t="str">
        <f t="shared" si="2"/>
        <v>CON</v>
      </c>
      <c r="C447" s="1" t="s">
        <v>530</v>
      </c>
      <c r="D447" s="1">
        <v>20.0</v>
      </c>
      <c r="E447" s="1">
        <v>6525.06942</v>
      </c>
      <c r="F447" s="1">
        <v>0.434776033387</v>
      </c>
      <c r="G447" s="8">
        <f>IFERROR(__xludf.DUMMYFUNCTION("FILTER(WholeNMJData!D:D,WholeNMJData!$A:$A=$A447)"),610.56339)</f>
        <v>610.56339</v>
      </c>
      <c r="H447" s="8">
        <f t="shared" si="3"/>
        <v>10.68696474</v>
      </c>
      <c r="I447" s="8">
        <f>IFERROR(__xludf.DUMMYFUNCTION("FILTER(WholeNMJData!D:D,WholeNMJData!$A:$A=$A447)"),610.56339)</f>
        <v>610.56339</v>
      </c>
    </row>
    <row r="448">
      <c r="A448" s="5" t="str">
        <f t="shared" si="1"/>
        <v>CON_03f_m67_003</v>
      </c>
      <c r="B448" s="5" t="str">
        <f t="shared" si="2"/>
        <v>CON</v>
      </c>
      <c r="C448" s="1" t="s">
        <v>531</v>
      </c>
      <c r="D448" s="1">
        <v>20.0</v>
      </c>
      <c r="E448" s="1">
        <v>6108.6223</v>
      </c>
      <c r="F448" s="1">
        <v>0.559337479418</v>
      </c>
      <c r="G448" s="8">
        <f>IFERROR(__xludf.DUMMYFUNCTION("FILTER(WholeNMJData!D:D,WholeNMJData!$A:$A=$A448)"),610.56339)</f>
        <v>610.56339</v>
      </c>
      <c r="H448" s="8">
        <f t="shared" si="3"/>
        <v>10.0048945</v>
      </c>
      <c r="I448" s="8">
        <f>IFERROR(__xludf.DUMMYFUNCTION("FILTER(WholeNMJData!D:D,WholeNMJData!$A:$A=$A448)"),610.56339)</f>
        <v>610.56339</v>
      </c>
    </row>
    <row r="449">
      <c r="A449" s="5" t="str">
        <f t="shared" si="1"/>
        <v>CON_03f_m67_003</v>
      </c>
      <c r="B449" s="5" t="str">
        <f t="shared" si="2"/>
        <v>CON</v>
      </c>
      <c r="C449" s="1" t="s">
        <v>532</v>
      </c>
      <c r="D449" s="1">
        <v>32.0</v>
      </c>
      <c r="E449" s="1">
        <v>7686.180375</v>
      </c>
      <c r="F449" s="1">
        <v>0.493773801139</v>
      </c>
      <c r="G449" s="8">
        <f>IFERROR(__xludf.DUMMYFUNCTION("FILTER(WholeNMJData!D:D,WholeNMJData!$A:$A=$A449)"),610.56339)</f>
        <v>610.56339</v>
      </c>
      <c r="H449" s="8">
        <f t="shared" si="3"/>
        <v>12.58866893</v>
      </c>
      <c r="I449" s="8">
        <f>IFERROR(__xludf.DUMMYFUNCTION("FILTER(WholeNMJData!D:D,WholeNMJData!$A:$A=$A449)"),610.56339)</f>
        <v>610.56339</v>
      </c>
    </row>
    <row r="450">
      <c r="A450" s="5" t="str">
        <f t="shared" si="1"/>
        <v>CON_03f_m67_003</v>
      </c>
      <c r="B450" s="5" t="str">
        <f t="shared" si="2"/>
        <v>CON</v>
      </c>
      <c r="C450" s="1" t="s">
        <v>533</v>
      </c>
      <c r="D450" s="1">
        <v>24.0</v>
      </c>
      <c r="E450" s="1">
        <v>8135.20941667</v>
      </c>
      <c r="F450" s="1">
        <v>0.659044288278</v>
      </c>
      <c r="G450" s="8">
        <f>IFERROR(__xludf.DUMMYFUNCTION("FILTER(WholeNMJData!D:D,WholeNMJData!$A:$A=$A450)"),610.56339)</f>
        <v>610.56339</v>
      </c>
      <c r="H450" s="8">
        <f t="shared" si="3"/>
        <v>13.32410287</v>
      </c>
      <c r="I450" s="8">
        <f>IFERROR(__xludf.DUMMYFUNCTION("FILTER(WholeNMJData!D:D,WholeNMJData!$A:$A=$A450)"),610.56339)</f>
        <v>610.56339</v>
      </c>
    </row>
    <row r="451">
      <c r="A451" s="5" t="str">
        <f t="shared" si="1"/>
        <v>CON_05f_m67_001</v>
      </c>
      <c r="B451" s="5" t="str">
        <f t="shared" si="2"/>
        <v>CON</v>
      </c>
      <c r="C451" s="1" t="s">
        <v>534</v>
      </c>
      <c r="D451" s="1">
        <v>72.0</v>
      </c>
      <c r="E451" s="1">
        <v>9788.46838889</v>
      </c>
      <c r="F451" s="1">
        <v>0.597090246175</v>
      </c>
      <c r="G451" s="8">
        <f>IFERROR(__xludf.DUMMYFUNCTION("FILTER(WholeNMJData!D:D,WholeNMJData!$A:$A=$A451)"),763.02441)</f>
        <v>763.02441</v>
      </c>
      <c r="H451" s="8">
        <f t="shared" si="3"/>
        <v>12.82851277</v>
      </c>
      <c r="I451" s="8">
        <f>IFERROR(__xludf.DUMMYFUNCTION("FILTER(WholeNMJData!D:D,WholeNMJData!$A:$A=$A451)"),763.02441)</f>
        <v>763.02441</v>
      </c>
    </row>
    <row r="452">
      <c r="A452" s="5" t="str">
        <f t="shared" si="1"/>
        <v>CON_05f_m67_001</v>
      </c>
      <c r="B452" s="5" t="str">
        <f t="shared" si="2"/>
        <v>CON</v>
      </c>
      <c r="C452" s="1" t="s">
        <v>535</v>
      </c>
      <c r="D452" s="1">
        <v>56.0</v>
      </c>
      <c r="E452" s="1">
        <v>11611.7732643</v>
      </c>
      <c r="F452" s="1">
        <v>0.887902137369</v>
      </c>
      <c r="G452" s="8">
        <f>IFERROR(__xludf.DUMMYFUNCTION("FILTER(WholeNMJData!D:D,WholeNMJData!$A:$A=$A452)"),763.02441)</f>
        <v>763.02441</v>
      </c>
      <c r="H452" s="8">
        <f t="shared" si="3"/>
        <v>15.21808885</v>
      </c>
      <c r="I452" s="8">
        <f>IFERROR(__xludf.DUMMYFUNCTION("FILTER(WholeNMJData!D:D,WholeNMJData!$A:$A=$A452)"),763.02441)</f>
        <v>763.02441</v>
      </c>
    </row>
    <row r="453">
      <c r="A453" s="5" t="str">
        <f t="shared" si="1"/>
        <v>CON_05f_m67_001</v>
      </c>
      <c r="B453" s="5" t="str">
        <f t="shared" si="2"/>
        <v>CON</v>
      </c>
      <c r="C453" s="1" t="s">
        <v>536</v>
      </c>
      <c r="D453" s="1">
        <v>56.0</v>
      </c>
      <c r="E453" s="1">
        <v>10394.1646929</v>
      </c>
      <c r="F453" s="1">
        <v>0.829753458296</v>
      </c>
      <c r="G453" s="8">
        <f>IFERROR(__xludf.DUMMYFUNCTION("FILTER(WholeNMJData!D:D,WholeNMJData!$A:$A=$A453)"),763.02441)</f>
        <v>763.02441</v>
      </c>
      <c r="H453" s="8">
        <f t="shared" si="3"/>
        <v>13.62232264</v>
      </c>
      <c r="I453" s="8">
        <f>IFERROR(__xludf.DUMMYFUNCTION("FILTER(WholeNMJData!D:D,WholeNMJData!$A:$A=$A453)"),763.02441)</f>
        <v>763.02441</v>
      </c>
    </row>
    <row r="454">
      <c r="A454" s="5" t="str">
        <f t="shared" si="1"/>
        <v>CON_05f_m67_001</v>
      </c>
      <c r="B454" s="5" t="str">
        <f t="shared" si="2"/>
        <v>CON</v>
      </c>
      <c r="C454" s="1" t="s">
        <v>537</v>
      </c>
      <c r="D454" s="1">
        <v>128.0</v>
      </c>
      <c r="E454" s="1">
        <v>14185.7915781</v>
      </c>
      <c r="F454" s="1">
        <v>1.3494206576</v>
      </c>
      <c r="G454" s="8">
        <f>IFERROR(__xludf.DUMMYFUNCTION("FILTER(WholeNMJData!D:D,WholeNMJData!$A:$A=$A454)"),763.02441)</f>
        <v>763.02441</v>
      </c>
      <c r="H454" s="8">
        <f t="shared" si="3"/>
        <v>18.59153048</v>
      </c>
      <c r="I454" s="8">
        <f>IFERROR(__xludf.DUMMYFUNCTION("FILTER(WholeNMJData!D:D,WholeNMJData!$A:$A=$A454)"),763.02441)</f>
        <v>763.02441</v>
      </c>
    </row>
    <row r="455">
      <c r="A455" s="5" t="str">
        <f t="shared" si="1"/>
        <v>CON_05f_m67_001</v>
      </c>
      <c r="B455" s="5" t="str">
        <f t="shared" si="2"/>
        <v>CON</v>
      </c>
      <c r="C455" s="1" t="s">
        <v>538</v>
      </c>
      <c r="D455" s="1">
        <v>92.0</v>
      </c>
      <c r="E455" s="1">
        <v>13996.9877739</v>
      </c>
      <c r="F455" s="1">
        <v>1.00196718941</v>
      </c>
      <c r="G455" s="8">
        <f>IFERROR(__xludf.DUMMYFUNCTION("FILTER(WholeNMJData!D:D,WholeNMJData!$A:$A=$A455)"),763.02441)</f>
        <v>763.02441</v>
      </c>
      <c r="H455" s="8">
        <f t="shared" si="3"/>
        <v>18.34408911</v>
      </c>
      <c r="I455" s="8">
        <f>IFERROR(__xludf.DUMMYFUNCTION("FILTER(WholeNMJData!D:D,WholeNMJData!$A:$A=$A455)"),763.02441)</f>
        <v>763.02441</v>
      </c>
    </row>
    <row r="456">
      <c r="A456" s="5" t="str">
        <f t="shared" si="1"/>
        <v>CON_05f_m67_001</v>
      </c>
      <c r="B456" s="5" t="str">
        <f t="shared" si="2"/>
        <v>CON</v>
      </c>
      <c r="C456" s="1" t="s">
        <v>539</v>
      </c>
      <c r="D456" s="1">
        <v>32.0</v>
      </c>
      <c r="E456" s="1">
        <v>7210.5048625</v>
      </c>
      <c r="F456" s="1">
        <v>0.414487897449</v>
      </c>
      <c r="G456" s="8">
        <f>IFERROR(__xludf.DUMMYFUNCTION("FILTER(WholeNMJData!D:D,WholeNMJData!$A:$A=$A456)"),763.02441)</f>
        <v>763.02441</v>
      </c>
      <c r="H456" s="8">
        <f t="shared" si="3"/>
        <v>9.449900643</v>
      </c>
      <c r="I456" s="8">
        <f>IFERROR(__xludf.DUMMYFUNCTION("FILTER(WholeNMJData!D:D,WholeNMJData!$A:$A=$A456)"),763.02441)</f>
        <v>763.02441</v>
      </c>
    </row>
    <row r="457">
      <c r="A457" s="5" t="str">
        <f t="shared" si="1"/>
        <v>CON_05f_m67_001</v>
      </c>
      <c r="B457" s="5" t="str">
        <f t="shared" si="2"/>
        <v>CON</v>
      </c>
      <c r="C457" s="1" t="s">
        <v>540</v>
      </c>
      <c r="D457" s="1">
        <v>168.0</v>
      </c>
      <c r="E457" s="1">
        <v>11403.3726548</v>
      </c>
      <c r="F457" s="1">
        <v>1.20362982212</v>
      </c>
      <c r="G457" s="8">
        <f>IFERROR(__xludf.DUMMYFUNCTION("FILTER(WholeNMJData!D:D,WholeNMJData!$A:$A=$A457)"),763.02441)</f>
        <v>763.02441</v>
      </c>
      <c r="H457" s="8">
        <f t="shared" si="3"/>
        <v>14.94496441</v>
      </c>
      <c r="I457" s="8">
        <f>IFERROR(__xludf.DUMMYFUNCTION("FILTER(WholeNMJData!D:D,WholeNMJData!$A:$A=$A457)"),763.02441)</f>
        <v>763.02441</v>
      </c>
    </row>
    <row r="458">
      <c r="A458" s="5" t="str">
        <f t="shared" si="1"/>
        <v>CON_05f_m67_001</v>
      </c>
      <c r="B458" s="5" t="str">
        <f t="shared" si="2"/>
        <v>CON</v>
      </c>
      <c r="C458" s="1" t="s">
        <v>541</v>
      </c>
      <c r="D458" s="1">
        <v>20.0</v>
      </c>
      <c r="E458" s="1">
        <v>7452.71174</v>
      </c>
      <c r="F458" s="1">
        <v>0.66502668732</v>
      </c>
      <c r="G458" s="8">
        <f>IFERROR(__xludf.DUMMYFUNCTION("FILTER(WholeNMJData!D:D,WholeNMJData!$A:$A=$A458)"),763.02441)</f>
        <v>763.02441</v>
      </c>
      <c r="H458" s="8">
        <f t="shared" si="3"/>
        <v>9.767330694</v>
      </c>
      <c r="I458" s="8">
        <f>IFERROR(__xludf.DUMMYFUNCTION("FILTER(WholeNMJData!D:D,WholeNMJData!$A:$A=$A458)"),763.02441)</f>
        <v>763.02441</v>
      </c>
    </row>
    <row r="459">
      <c r="A459" s="5" t="str">
        <f t="shared" si="1"/>
        <v>CON_05f_m67_001</v>
      </c>
      <c r="B459" s="5" t="str">
        <f t="shared" si="2"/>
        <v>CON</v>
      </c>
      <c r="C459" s="1" t="s">
        <v>542</v>
      </c>
      <c r="D459" s="1">
        <v>20.0</v>
      </c>
      <c r="E459" s="1">
        <v>7446.37462</v>
      </c>
      <c r="F459" s="1">
        <v>0.4608922026</v>
      </c>
      <c r="G459" s="8">
        <f>IFERROR(__xludf.DUMMYFUNCTION("FILTER(WholeNMJData!D:D,WholeNMJData!$A:$A=$A459)"),763.02441)</f>
        <v>763.02441</v>
      </c>
      <c r="H459" s="8">
        <f t="shared" si="3"/>
        <v>9.759025429</v>
      </c>
      <c r="I459" s="8">
        <f>IFERROR(__xludf.DUMMYFUNCTION("FILTER(WholeNMJData!D:D,WholeNMJData!$A:$A=$A459)"),763.02441)</f>
        <v>763.02441</v>
      </c>
    </row>
    <row r="460">
      <c r="A460" s="5" t="str">
        <f t="shared" si="1"/>
        <v>CON_05f_m67_001</v>
      </c>
      <c r="B460" s="5" t="str">
        <f t="shared" si="2"/>
        <v>CON</v>
      </c>
      <c r="C460" s="1" t="s">
        <v>543</v>
      </c>
      <c r="D460" s="1">
        <v>44.0</v>
      </c>
      <c r="E460" s="1">
        <v>7733.23771818</v>
      </c>
      <c r="F460" s="1">
        <v>0.618277489228</v>
      </c>
      <c r="G460" s="8">
        <f>IFERROR(__xludf.DUMMYFUNCTION("FILTER(WholeNMJData!D:D,WholeNMJData!$A:$A=$A460)"),763.02441)</f>
        <v>763.02441</v>
      </c>
      <c r="H460" s="8">
        <f t="shared" si="3"/>
        <v>10.13498076</v>
      </c>
      <c r="I460" s="8">
        <f>IFERROR(__xludf.DUMMYFUNCTION("FILTER(WholeNMJData!D:D,WholeNMJData!$A:$A=$A460)"),763.02441)</f>
        <v>763.02441</v>
      </c>
    </row>
    <row r="461">
      <c r="A461" s="5" t="str">
        <f t="shared" si="1"/>
        <v>CON_05f_m67_001</v>
      </c>
      <c r="B461" s="5" t="str">
        <f t="shared" si="2"/>
        <v>CON</v>
      </c>
      <c r="C461" s="1" t="s">
        <v>544</v>
      </c>
      <c r="D461" s="1">
        <v>16.0</v>
      </c>
      <c r="E461" s="1">
        <v>7645.821275</v>
      </c>
      <c r="F461" s="1">
        <v>0.362711551873</v>
      </c>
      <c r="G461" s="8">
        <f>IFERROR(__xludf.DUMMYFUNCTION("FILTER(WholeNMJData!D:D,WholeNMJData!$A:$A=$A461)"),763.02441)</f>
        <v>763.02441</v>
      </c>
      <c r="H461" s="8">
        <f t="shared" si="3"/>
        <v>10.02041504</v>
      </c>
      <c r="I461" s="8">
        <f>IFERROR(__xludf.DUMMYFUNCTION("FILTER(WholeNMJData!D:D,WholeNMJData!$A:$A=$A461)"),763.02441)</f>
        <v>763.02441</v>
      </c>
    </row>
    <row r="462">
      <c r="A462" s="5" t="str">
        <f t="shared" si="1"/>
        <v>CON_05f_m67_001</v>
      </c>
      <c r="B462" s="5" t="str">
        <f t="shared" si="2"/>
        <v>CON</v>
      </c>
      <c r="C462" s="1" t="s">
        <v>545</v>
      </c>
      <c r="D462" s="1">
        <v>72.0</v>
      </c>
      <c r="E462" s="1">
        <v>10494.6935889</v>
      </c>
      <c r="F462" s="1">
        <v>1.32788852595</v>
      </c>
      <c r="G462" s="8">
        <f>IFERROR(__xludf.DUMMYFUNCTION("FILTER(WholeNMJData!D:D,WholeNMJData!$A:$A=$A462)"),763.02441)</f>
        <v>763.02441</v>
      </c>
      <c r="H462" s="8">
        <f t="shared" si="3"/>
        <v>13.7540732</v>
      </c>
      <c r="I462" s="8">
        <f>IFERROR(__xludf.DUMMYFUNCTION("FILTER(WholeNMJData!D:D,WholeNMJData!$A:$A=$A462)"),763.02441)</f>
        <v>763.02441</v>
      </c>
    </row>
    <row r="463">
      <c r="A463" s="5" t="str">
        <f t="shared" si="1"/>
        <v>CON_05f_m67_001</v>
      </c>
      <c r="B463" s="5" t="str">
        <f t="shared" si="2"/>
        <v>CON</v>
      </c>
      <c r="C463" s="1" t="s">
        <v>546</v>
      </c>
      <c r="D463" s="1">
        <v>16.0</v>
      </c>
      <c r="E463" s="1">
        <v>7992.5681</v>
      </c>
      <c r="F463" s="1">
        <v>0.402274307804</v>
      </c>
      <c r="G463" s="8">
        <f>IFERROR(__xludf.DUMMYFUNCTION("FILTER(WholeNMJData!D:D,WholeNMJData!$A:$A=$A463)"),763.02441)</f>
        <v>763.02441</v>
      </c>
      <c r="H463" s="8">
        <f t="shared" si="3"/>
        <v>10.47485244</v>
      </c>
      <c r="I463" s="8">
        <f>IFERROR(__xludf.DUMMYFUNCTION("FILTER(WholeNMJData!D:D,WholeNMJData!$A:$A=$A463)"),763.02441)</f>
        <v>763.02441</v>
      </c>
    </row>
    <row r="464">
      <c r="A464" s="5" t="str">
        <f t="shared" si="1"/>
        <v>CON_05f_m67_001</v>
      </c>
      <c r="B464" s="5" t="str">
        <f t="shared" si="2"/>
        <v>CON</v>
      </c>
      <c r="C464" s="1" t="s">
        <v>547</v>
      </c>
      <c r="D464" s="1">
        <v>80.0</v>
      </c>
      <c r="E464" s="1">
        <v>12516.574845</v>
      </c>
      <c r="F464" s="1">
        <v>1.09423054387</v>
      </c>
      <c r="G464" s="8">
        <f>IFERROR(__xludf.DUMMYFUNCTION("FILTER(WholeNMJData!D:D,WholeNMJData!$A:$A=$A464)"),763.02441)</f>
        <v>763.02441</v>
      </c>
      <c r="H464" s="8">
        <f t="shared" si="3"/>
        <v>16.40389833</v>
      </c>
      <c r="I464" s="8">
        <f>IFERROR(__xludf.DUMMYFUNCTION("FILTER(WholeNMJData!D:D,WholeNMJData!$A:$A=$A464)"),763.02441)</f>
        <v>763.02441</v>
      </c>
    </row>
    <row r="465">
      <c r="A465" s="5" t="str">
        <f t="shared" si="1"/>
        <v>CON_05f_m67_001</v>
      </c>
      <c r="B465" s="5" t="str">
        <f t="shared" si="2"/>
        <v>CON</v>
      </c>
      <c r="C465" s="1" t="s">
        <v>548</v>
      </c>
      <c r="D465" s="1">
        <v>124.0</v>
      </c>
      <c r="E465" s="1">
        <v>13285.1714129</v>
      </c>
      <c r="F465" s="1">
        <v>0.910563478936</v>
      </c>
      <c r="G465" s="8">
        <f>IFERROR(__xludf.DUMMYFUNCTION("FILTER(WholeNMJData!D:D,WholeNMJData!$A:$A=$A465)"),763.02441)</f>
        <v>763.02441</v>
      </c>
      <c r="H465" s="8">
        <f t="shared" si="3"/>
        <v>17.41120106</v>
      </c>
      <c r="I465" s="8">
        <f>IFERROR(__xludf.DUMMYFUNCTION("FILTER(WholeNMJData!D:D,WholeNMJData!$A:$A=$A465)"),763.02441)</f>
        <v>763.02441</v>
      </c>
    </row>
    <row r="466">
      <c r="A466" s="5" t="str">
        <f t="shared" si="1"/>
        <v>CON_05f_m67_001</v>
      </c>
      <c r="B466" s="5" t="str">
        <f t="shared" si="2"/>
        <v>CON</v>
      </c>
      <c r="C466" s="1" t="s">
        <v>549</v>
      </c>
      <c r="D466" s="1">
        <v>44.0</v>
      </c>
      <c r="E466" s="1">
        <v>9707.71960909</v>
      </c>
      <c r="F466" s="1">
        <v>0.599464666712</v>
      </c>
      <c r="G466" s="8">
        <f>IFERROR(__xludf.DUMMYFUNCTION("FILTER(WholeNMJData!D:D,WholeNMJData!$A:$A=$A466)"),763.02441)</f>
        <v>763.02441</v>
      </c>
      <c r="H466" s="8">
        <f t="shared" si="3"/>
        <v>12.72268552</v>
      </c>
      <c r="I466" s="8">
        <f>IFERROR(__xludf.DUMMYFUNCTION("FILTER(WholeNMJData!D:D,WholeNMJData!$A:$A=$A466)"),763.02441)</f>
        <v>763.02441</v>
      </c>
    </row>
    <row r="467">
      <c r="A467" s="5" t="str">
        <f t="shared" si="1"/>
        <v>CON_05f_m67_001</v>
      </c>
      <c r="B467" s="5" t="str">
        <f t="shared" si="2"/>
        <v>CON</v>
      </c>
      <c r="C467" s="1" t="s">
        <v>550</v>
      </c>
      <c r="D467" s="1">
        <v>24.0</v>
      </c>
      <c r="E467" s="1">
        <v>9544.56851667</v>
      </c>
      <c r="F467" s="1">
        <v>0.449337305559</v>
      </c>
      <c r="G467" s="8">
        <f>IFERROR(__xludf.DUMMYFUNCTION("FILTER(WholeNMJData!D:D,WholeNMJData!$A:$A=$A467)"),763.02441)</f>
        <v>763.02441</v>
      </c>
      <c r="H467" s="8">
        <f t="shared" si="3"/>
        <v>12.50886393</v>
      </c>
      <c r="I467" s="8">
        <f>IFERROR(__xludf.DUMMYFUNCTION("FILTER(WholeNMJData!D:D,WholeNMJData!$A:$A=$A467)"),763.02441)</f>
        <v>763.02441</v>
      </c>
    </row>
    <row r="468">
      <c r="A468" s="5" t="str">
        <f t="shared" si="1"/>
        <v>CON_05f_m67_001</v>
      </c>
      <c r="B468" s="5" t="str">
        <f t="shared" si="2"/>
        <v>CON</v>
      </c>
      <c r="C468" s="1" t="s">
        <v>551</v>
      </c>
      <c r="D468" s="1">
        <v>16.0</v>
      </c>
      <c r="E468" s="1">
        <v>8688.7658</v>
      </c>
      <c r="F468" s="1">
        <v>0.514792871963</v>
      </c>
      <c r="G468" s="8">
        <f>IFERROR(__xludf.DUMMYFUNCTION("FILTER(WholeNMJData!D:D,WholeNMJData!$A:$A=$A468)"),763.02441)</f>
        <v>763.02441</v>
      </c>
      <c r="H468" s="8">
        <f t="shared" si="3"/>
        <v>11.38727108</v>
      </c>
      <c r="I468" s="8">
        <f>IFERROR(__xludf.DUMMYFUNCTION("FILTER(WholeNMJData!D:D,WholeNMJData!$A:$A=$A468)"),763.02441)</f>
        <v>763.02441</v>
      </c>
    </row>
    <row r="469">
      <c r="A469" s="5" t="str">
        <f t="shared" si="1"/>
        <v>CON_05f_m67_001</v>
      </c>
      <c r="B469" s="5" t="str">
        <f t="shared" si="2"/>
        <v>CON</v>
      </c>
      <c r="C469" s="1" t="s">
        <v>552</v>
      </c>
      <c r="D469" s="1">
        <v>16.0</v>
      </c>
      <c r="E469" s="1">
        <v>7477.861075</v>
      </c>
      <c r="F469" s="1">
        <v>0.57433369742</v>
      </c>
      <c r="G469" s="8">
        <f>IFERROR(__xludf.DUMMYFUNCTION("FILTER(WholeNMJData!D:D,WholeNMJData!$A:$A=$A469)"),763.02441)</f>
        <v>763.02441</v>
      </c>
      <c r="H469" s="8">
        <f t="shared" si="3"/>
        <v>9.80029076</v>
      </c>
      <c r="I469" s="8">
        <f>IFERROR(__xludf.DUMMYFUNCTION("FILTER(WholeNMJData!D:D,WholeNMJData!$A:$A=$A469)"),763.02441)</f>
        <v>763.02441</v>
      </c>
    </row>
    <row r="470">
      <c r="A470" s="5" t="str">
        <f t="shared" si="1"/>
        <v>CON_05f_m67_001</v>
      </c>
      <c r="B470" s="5" t="str">
        <f t="shared" si="2"/>
        <v>CON</v>
      </c>
      <c r="C470" s="1" t="s">
        <v>553</v>
      </c>
      <c r="D470" s="1">
        <v>72.0</v>
      </c>
      <c r="E470" s="1">
        <v>11194.8332389</v>
      </c>
      <c r="F470" s="1">
        <v>0.700751796172</v>
      </c>
      <c r="G470" s="8">
        <f>IFERROR(__xludf.DUMMYFUNCTION("FILTER(WholeNMJData!D:D,WholeNMJData!$A:$A=$A470)"),763.02441)</f>
        <v>763.02441</v>
      </c>
      <c r="H470" s="8">
        <f t="shared" si="3"/>
        <v>14.67165807</v>
      </c>
      <c r="I470" s="8">
        <f>IFERROR(__xludf.DUMMYFUNCTION("FILTER(WholeNMJData!D:D,WholeNMJData!$A:$A=$A470)"),763.02441)</f>
        <v>763.02441</v>
      </c>
    </row>
    <row r="471">
      <c r="A471" s="5" t="str">
        <f t="shared" si="1"/>
        <v>CON_05f_m67_001</v>
      </c>
      <c r="B471" s="5" t="str">
        <f t="shared" si="2"/>
        <v>CON</v>
      </c>
      <c r="C471" s="1" t="s">
        <v>554</v>
      </c>
      <c r="D471" s="1">
        <v>76.0</v>
      </c>
      <c r="E471" s="1">
        <v>10741.5066</v>
      </c>
      <c r="F471" s="1">
        <v>0.839500997002</v>
      </c>
      <c r="G471" s="8">
        <f>IFERROR(__xludf.DUMMYFUNCTION("FILTER(WholeNMJData!D:D,WholeNMJData!$A:$A=$A471)"),763.02441)</f>
        <v>763.02441</v>
      </c>
      <c r="H471" s="8">
        <f t="shared" si="3"/>
        <v>14.07753993</v>
      </c>
      <c r="I471" s="8">
        <f>IFERROR(__xludf.DUMMYFUNCTION("FILTER(WholeNMJData!D:D,WholeNMJData!$A:$A=$A471)"),763.02441)</f>
        <v>763.02441</v>
      </c>
    </row>
    <row r="472">
      <c r="A472" s="5" t="str">
        <f t="shared" si="1"/>
        <v>CON_05f_m67_001</v>
      </c>
      <c r="B472" s="5" t="str">
        <f t="shared" si="2"/>
        <v>CON</v>
      </c>
      <c r="C472" s="1" t="s">
        <v>555</v>
      </c>
      <c r="D472" s="1">
        <v>48.0</v>
      </c>
      <c r="E472" s="1">
        <v>9103.35795833</v>
      </c>
      <c r="F472" s="1">
        <v>1.02081013869</v>
      </c>
      <c r="G472" s="8">
        <f>IFERROR(__xludf.DUMMYFUNCTION("FILTER(WholeNMJData!D:D,WholeNMJData!$A:$A=$A472)"),763.02441)</f>
        <v>763.02441</v>
      </c>
      <c r="H472" s="8">
        <f t="shared" si="3"/>
        <v>11.93062481</v>
      </c>
      <c r="I472" s="8">
        <f>IFERROR(__xludf.DUMMYFUNCTION("FILTER(WholeNMJData!D:D,WholeNMJData!$A:$A=$A472)"),763.02441)</f>
        <v>763.02441</v>
      </c>
    </row>
    <row r="473">
      <c r="A473" s="5" t="str">
        <f t="shared" si="1"/>
        <v>CON_05f_m67_001</v>
      </c>
      <c r="B473" s="5" t="str">
        <f t="shared" si="2"/>
        <v>CON</v>
      </c>
      <c r="C473" s="1" t="s">
        <v>556</v>
      </c>
      <c r="D473" s="1">
        <v>64.0</v>
      </c>
      <c r="E473" s="1">
        <v>11886.7969437</v>
      </c>
      <c r="F473" s="1">
        <v>0.893098986231</v>
      </c>
      <c r="G473" s="8">
        <f>IFERROR(__xludf.DUMMYFUNCTION("FILTER(WholeNMJData!D:D,WholeNMJData!$A:$A=$A473)"),763.02441)</f>
        <v>763.02441</v>
      </c>
      <c r="H473" s="8">
        <f t="shared" si="3"/>
        <v>15.57852775</v>
      </c>
      <c r="I473" s="8">
        <f>IFERROR(__xludf.DUMMYFUNCTION("FILTER(WholeNMJData!D:D,WholeNMJData!$A:$A=$A473)"),763.02441)</f>
        <v>763.02441</v>
      </c>
    </row>
    <row r="474">
      <c r="A474" s="5" t="str">
        <f t="shared" si="1"/>
        <v>CON_05f_m67_001</v>
      </c>
      <c r="B474" s="5" t="str">
        <f t="shared" si="2"/>
        <v>CON</v>
      </c>
      <c r="C474" s="1" t="s">
        <v>557</v>
      </c>
      <c r="D474" s="1">
        <v>20.0</v>
      </c>
      <c r="E474" s="1">
        <v>7948.51526</v>
      </c>
      <c r="F474" s="1">
        <v>0.387388788884</v>
      </c>
      <c r="G474" s="8">
        <f>IFERROR(__xludf.DUMMYFUNCTION("FILTER(WholeNMJData!D:D,WholeNMJData!$A:$A=$A474)"),763.02441)</f>
        <v>763.02441</v>
      </c>
      <c r="H474" s="8">
        <f t="shared" si="3"/>
        <v>10.41711793</v>
      </c>
      <c r="I474" s="8">
        <f>IFERROR(__xludf.DUMMYFUNCTION("FILTER(WholeNMJData!D:D,WholeNMJData!$A:$A=$A474)"),763.02441)</f>
        <v>763.02441</v>
      </c>
    </row>
    <row r="475">
      <c r="A475" s="5" t="str">
        <f t="shared" si="1"/>
        <v>CON_05f_m67_001</v>
      </c>
      <c r="B475" s="5" t="str">
        <f t="shared" si="2"/>
        <v>CON</v>
      </c>
      <c r="C475" s="1" t="s">
        <v>558</v>
      </c>
      <c r="D475" s="1">
        <v>24.0</v>
      </c>
      <c r="E475" s="1">
        <v>8715.08931667</v>
      </c>
      <c r="F475" s="1">
        <v>0.41439873635</v>
      </c>
      <c r="G475" s="8">
        <f>IFERROR(__xludf.DUMMYFUNCTION("FILTER(WholeNMJData!D:D,WholeNMJData!$A:$A=$A475)"),763.02441)</f>
        <v>763.02441</v>
      </c>
      <c r="H475" s="8">
        <f t="shared" si="3"/>
        <v>11.42177</v>
      </c>
      <c r="I475" s="8">
        <f>IFERROR(__xludf.DUMMYFUNCTION("FILTER(WholeNMJData!D:D,WholeNMJData!$A:$A=$A475)"),763.02441)</f>
        <v>763.02441</v>
      </c>
    </row>
    <row r="476">
      <c r="A476" s="5" t="str">
        <f t="shared" si="1"/>
        <v>CON_05f_m67_001</v>
      </c>
      <c r="B476" s="5" t="str">
        <f t="shared" si="2"/>
        <v>CON</v>
      </c>
      <c r="C476" s="1" t="s">
        <v>559</v>
      </c>
      <c r="D476" s="1">
        <v>84.0</v>
      </c>
      <c r="E476" s="1">
        <v>9346.09961429</v>
      </c>
      <c r="F476" s="1">
        <v>0.614325294717</v>
      </c>
      <c r="G476" s="8">
        <f>IFERROR(__xludf.DUMMYFUNCTION("FILTER(WholeNMJData!D:D,WholeNMJData!$A:$A=$A476)"),763.02441)</f>
        <v>763.02441</v>
      </c>
      <c r="H476" s="8">
        <f t="shared" si="3"/>
        <v>12.24875573</v>
      </c>
      <c r="I476" s="8">
        <f>IFERROR(__xludf.DUMMYFUNCTION("FILTER(WholeNMJData!D:D,WholeNMJData!$A:$A=$A476)"),763.02441)</f>
        <v>763.02441</v>
      </c>
    </row>
    <row r="477">
      <c r="A477" s="5" t="str">
        <f t="shared" si="1"/>
        <v>CON_05f_m67_001</v>
      </c>
      <c r="B477" s="5" t="str">
        <f t="shared" si="2"/>
        <v>CON</v>
      </c>
      <c r="C477" s="1" t="s">
        <v>560</v>
      </c>
      <c r="D477" s="1">
        <v>100.0</v>
      </c>
      <c r="E477" s="1">
        <v>9933.020328</v>
      </c>
      <c r="F477" s="1">
        <v>0.961084432002</v>
      </c>
      <c r="G477" s="8">
        <f>IFERROR(__xludf.DUMMYFUNCTION("FILTER(WholeNMJData!D:D,WholeNMJData!$A:$A=$A477)"),763.02441)</f>
        <v>763.02441</v>
      </c>
      <c r="H477" s="8">
        <f t="shared" si="3"/>
        <v>13.01795879</v>
      </c>
      <c r="I477" s="8">
        <f>IFERROR(__xludf.DUMMYFUNCTION("FILTER(WholeNMJData!D:D,WholeNMJData!$A:$A=$A477)"),763.02441)</f>
        <v>763.02441</v>
      </c>
    </row>
    <row r="478">
      <c r="A478" s="5" t="str">
        <f t="shared" si="1"/>
        <v>CON_05f_m67_001</v>
      </c>
      <c r="B478" s="5" t="str">
        <f t="shared" si="2"/>
        <v>CON</v>
      </c>
      <c r="C478" s="1" t="s">
        <v>561</v>
      </c>
      <c r="D478" s="1">
        <v>24.0</v>
      </c>
      <c r="E478" s="1">
        <v>8150.70893333</v>
      </c>
      <c r="F478" s="1">
        <v>0.298363187778</v>
      </c>
      <c r="G478" s="8">
        <f>IFERROR(__xludf.DUMMYFUNCTION("FILTER(WholeNMJData!D:D,WholeNMJData!$A:$A=$A478)"),763.02441)</f>
        <v>763.02441</v>
      </c>
      <c r="H478" s="8">
        <f t="shared" si="3"/>
        <v>10.68210771</v>
      </c>
      <c r="I478" s="8">
        <f>IFERROR(__xludf.DUMMYFUNCTION("FILTER(WholeNMJData!D:D,WholeNMJData!$A:$A=$A478)"),763.02441)</f>
        <v>763.02441</v>
      </c>
    </row>
    <row r="479">
      <c r="A479" s="5" t="str">
        <f t="shared" si="1"/>
        <v>CON_05f_m67_001</v>
      </c>
      <c r="B479" s="5" t="str">
        <f t="shared" si="2"/>
        <v>CON</v>
      </c>
      <c r="C479" s="1" t="s">
        <v>562</v>
      </c>
      <c r="D479" s="1">
        <v>40.0</v>
      </c>
      <c r="E479" s="1">
        <v>9507.63847</v>
      </c>
      <c r="F479" s="1">
        <v>0.66297091753</v>
      </c>
      <c r="G479" s="8">
        <f>IFERROR(__xludf.DUMMYFUNCTION("FILTER(WholeNMJData!D:D,WholeNMJData!$A:$A=$A479)"),763.02441)</f>
        <v>763.02441</v>
      </c>
      <c r="H479" s="8">
        <f t="shared" si="3"/>
        <v>12.46046436</v>
      </c>
      <c r="I479" s="8">
        <f>IFERROR(__xludf.DUMMYFUNCTION("FILTER(WholeNMJData!D:D,WholeNMJData!$A:$A=$A479)"),763.02441)</f>
        <v>763.02441</v>
      </c>
    </row>
    <row r="480">
      <c r="A480" s="5" t="str">
        <f t="shared" si="1"/>
        <v>CON_05f_m67_001</v>
      </c>
      <c r="B480" s="5" t="str">
        <f t="shared" si="2"/>
        <v>CON</v>
      </c>
      <c r="C480" s="1" t="s">
        <v>563</v>
      </c>
      <c r="D480" s="1">
        <v>28.0</v>
      </c>
      <c r="E480" s="1">
        <v>10116.1197571</v>
      </c>
      <c r="F480" s="1">
        <v>0.749605637542</v>
      </c>
      <c r="G480" s="8">
        <f>IFERROR(__xludf.DUMMYFUNCTION("FILTER(WholeNMJData!D:D,WholeNMJData!$A:$A=$A480)"),763.02441)</f>
        <v>763.02441</v>
      </c>
      <c r="H480" s="8">
        <f t="shared" si="3"/>
        <v>13.25792416</v>
      </c>
      <c r="I480" s="8">
        <f>IFERROR(__xludf.DUMMYFUNCTION("FILTER(WholeNMJData!D:D,WholeNMJData!$A:$A=$A480)"),763.02441)</f>
        <v>763.02441</v>
      </c>
    </row>
    <row r="481">
      <c r="A481" s="5" t="str">
        <f t="shared" si="1"/>
        <v>CON_05f_m67_001</v>
      </c>
      <c r="B481" s="5" t="str">
        <f t="shared" si="2"/>
        <v>CON</v>
      </c>
      <c r="C481" s="1" t="s">
        <v>564</v>
      </c>
      <c r="D481" s="1">
        <v>44.0</v>
      </c>
      <c r="E481" s="1">
        <v>9145.19658182</v>
      </c>
      <c r="F481" s="1">
        <v>0.738701944738</v>
      </c>
      <c r="G481" s="8">
        <f>IFERROR(__xludf.DUMMYFUNCTION("FILTER(WholeNMJData!D:D,WholeNMJData!$A:$A=$A481)"),763.02441)</f>
        <v>763.02441</v>
      </c>
      <c r="H481" s="8">
        <f t="shared" si="3"/>
        <v>11.98545743</v>
      </c>
      <c r="I481" s="8">
        <f>IFERROR(__xludf.DUMMYFUNCTION("FILTER(WholeNMJData!D:D,WholeNMJData!$A:$A=$A481)"),763.02441)</f>
        <v>763.02441</v>
      </c>
    </row>
    <row r="482">
      <c r="A482" s="5" t="str">
        <f t="shared" si="1"/>
        <v>CON_05f_m67_001</v>
      </c>
      <c r="B482" s="5" t="str">
        <f t="shared" si="2"/>
        <v>CON</v>
      </c>
      <c r="C482" s="1" t="s">
        <v>565</v>
      </c>
      <c r="D482" s="1">
        <v>32.0</v>
      </c>
      <c r="E482" s="1">
        <v>9945.378325</v>
      </c>
      <c r="F482" s="1">
        <v>0.739065157685</v>
      </c>
      <c r="G482" s="8">
        <f>IFERROR(__xludf.DUMMYFUNCTION("FILTER(WholeNMJData!D:D,WholeNMJData!$A:$A=$A482)"),763.02441)</f>
        <v>763.02441</v>
      </c>
      <c r="H482" s="8">
        <f t="shared" si="3"/>
        <v>13.03415486</v>
      </c>
      <c r="I482" s="8">
        <f>IFERROR(__xludf.DUMMYFUNCTION("FILTER(WholeNMJData!D:D,WholeNMJData!$A:$A=$A482)"),763.02441)</f>
        <v>763.02441</v>
      </c>
    </row>
    <row r="483">
      <c r="A483" s="5" t="str">
        <f t="shared" si="1"/>
        <v>CON_05f_m67_001</v>
      </c>
      <c r="B483" s="5" t="str">
        <f t="shared" si="2"/>
        <v>CON</v>
      </c>
      <c r="C483" s="1" t="s">
        <v>566</v>
      </c>
      <c r="D483" s="1">
        <v>96.0</v>
      </c>
      <c r="E483" s="1">
        <v>14221.7807083</v>
      </c>
      <c r="F483" s="1">
        <v>0.943363097431</v>
      </c>
      <c r="G483" s="8">
        <f>IFERROR(__xludf.DUMMYFUNCTION("FILTER(WholeNMJData!D:D,WholeNMJData!$A:$A=$A483)"),763.02441)</f>
        <v>763.02441</v>
      </c>
      <c r="H483" s="8">
        <f t="shared" si="3"/>
        <v>18.6386969</v>
      </c>
      <c r="I483" s="8">
        <f>IFERROR(__xludf.DUMMYFUNCTION("FILTER(WholeNMJData!D:D,WholeNMJData!$A:$A=$A483)"),763.02441)</f>
        <v>763.02441</v>
      </c>
    </row>
    <row r="484">
      <c r="A484" s="5" t="str">
        <f t="shared" si="1"/>
        <v>CON_05f_m67_001</v>
      </c>
      <c r="B484" s="5" t="str">
        <f t="shared" si="2"/>
        <v>CON</v>
      </c>
      <c r="C484" s="1" t="s">
        <v>567</v>
      </c>
      <c r="D484" s="1">
        <v>68.0</v>
      </c>
      <c r="E484" s="1">
        <v>11125.5334706</v>
      </c>
      <c r="F484" s="1">
        <v>0.920385627087</v>
      </c>
      <c r="G484" s="8">
        <f>IFERROR(__xludf.DUMMYFUNCTION("FILTER(WholeNMJData!D:D,WholeNMJData!$A:$A=$A484)"),763.02441)</f>
        <v>763.02441</v>
      </c>
      <c r="H484" s="8">
        <f t="shared" si="3"/>
        <v>14.58083559</v>
      </c>
      <c r="I484" s="8">
        <f>IFERROR(__xludf.DUMMYFUNCTION("FILTER(WholeNMJData!D:D,WholeNMJData!$A:$A=$A484)"),763.02441)</f>
        <v>763.02441</v>
      </c>
    </row>
    <row r="485">
      <c r="A485" s="5" t="str">
        <f t="shared" si="1"/>
        <v>CON_05f_m67_001</v>
      </c>
      <c r="B485" s="5" t="str">
        <f t="shared" si="2"/>
        <v>CON</v>
      </c>
      <c r="C485" s="1" t="s">
        <v>568</v>
      </c>
      <c r="D485" s="1">
        <v>48.0</v>
      </c>
      <c r="E485" s="1">
        <v>10803.0952667</v>
      </c>
      <c r="F485" s="1">
        <v>0.566414656999</v>
      </c>
      <c r="G485" s="8">
        <f>IFERROR(__xludf.DUMMYFUNCTION("FILTER(WholeNMJData!D:D,WholeNMJData!$A:$A=$A485)"),763.02441)</f>
        <v>763.02441</v>
      </c>
      <c r="H485" s="8">
        <f t="shared" si="3"/>
        <v>14.15825644</v>
      </c>
      <c r="I485" s="8">
        <f>IFERROR(__xludf.DUMMYFUNCTION("FILTER(WholeNMJData!D:D,WholeNMJData!$A:$A=$A485)"),763.02441)</f>
        <v>763.02441</v>
      </c>
    </row>
    <row r="486">
      <c r="A486" s="5" t="str">
        <f t="shared" si="1"/>
        <v>CON_05f_m67_001</v>
      </c>
      <c r="B486" s="5" t="str">
        <f t="shared" si="2"/>
        <v>CON</v>
      </c>
      <c r="C486" s="1" t="s">
        <v>569</v>
      </c>
      <c r="D486" s="1">
        <v>72.0</v>
      </c>
      <c r="E486" s="1">
        <v>11508.1925889</v>
      </c>
      <c r="F486" s="1">
        <v>0.645909671965</v>
      </c>
      <c r="G486" s="8">
        <f>IFERROR(__xludf.DUMMYFUNCTION("FILTER(WholeNMJData!D:D,WholeNMJData!$A:$A=$A486)"),763.02441)</f>
        <v>763.02441</v>
      </c>
      <c r="H486" s="8">
        <f t="shared" si="3"/>
        <v>15.0823387</v>
      </c>
      <c r="I486" s="8">
        <f>IFERROR(__xludf.DUMMYFUNCTION("FILTER(WholeNMJData!D:D,WholeNMJData!$A:$A=$A486)"),763.02441)</f>
        <v>763.02441</v>
      </c>
    </row>
    <row r="487">
      <c r="A487" s="5" t="str">
        <f t="shared" si="1"/>
        <v>CON_05f_m67_001</v>
      </c>
      <c r="B487" s="5" t="str">
        <f t="shared" si="2"/>
        <v>CON</v>
      </c>
      <c r="C487" s="1" t="s">
        <v>570</v>
      </c>
      <c r="D487" s="1">
        <v>80.0</v>
      </c>
      <c r="E487" s="1">
        <v>9525.723905</v>
      </c>
      <c r="F487" s="1">
        <v>0.689685462808</v>
      </c>
      <c r="G487" s="8">
        <f>IFERROR(__xludf.DUMMYFUNCTION("FILTER(WholeNMJData!D:D,WholeNMJData!$A:$A=$A487)"),763.02441)</f>
        <v>763.02441</v>
      </c>
      <c r="H487" s="8">
        <f t="shared" si="3"/>
        <v>12.48416667</v>
      </c>
      <c r="I487" s="8">
        <f>IFERROR(__xludf.DUMMYFUNCTION("FILTER(WholeNMJData!D:D,WholeNMJData!$A:$A=$A487)"),763.02441)</f>
        <v>763.02441</v>
      </c>
    </row>
    <row r="488">
      <c r="A488" s="5" t="str">
        <f t="shared" si="1"/>
        <v>CON_05f_m67_001</v>
      </c>
      <c r="B488" s="5" t="str">
        <f t="shared" si="2"/>
        <v>CON</v>
      </c>
      <c r="C488" s="1" t="s">
        <v>571</v>
      </c>
      <c r="D488" s="1">
        <v>16.0</v>
      </c>
      <c r="E488" s="1">
        <v>8641.8581</v>
      </c>
      <c r="F488" s="1">
        <v>0.322706745208</v>
      </c>
      <c r="G488" s="8">
        <f>IFERROR(__xludf.DUMMYFUNCTION("FILTER(WholeNMJData!D:D,WholeNMJData!$A:$A=$A488)"),763.02441)</f>
        <v>763.02441</v>
      </c>
      <c r="H488" s="8">
        <f t="shared" si="3"/>
        <v>11.32579507</v>
      </c>
      <c r="I488" s="8">
        <f>IFERROR(__xludf.DUMMYFUNCTION("FILTER(WholeNMJData!D:D,WholeNMJData!$A:$A=$A488)"),763.02441)</f>
        <v>763.02441</v>
      </c>
    </row>
    <row r="489">
      <c r="A489" s="5" t="str">
        <f t="shared" si="1"/>
        <v>CON_05f_m67_001</v>
      </c>
      <c r="B489" s="5" t="str">
        <f t="shared" si="2"/>
        <v>CON</v>
      </c>
      <c r="C489" s="1" t="s">
        <v>572</v>
      </c>
      <c r="D489" s="1">
        <v>60.0</v>
      </c>
      <c r="E489" s="1">
        <v>14412.7246467</v>
      </c>
      <c r="F489" s="1">
        <v>0.961079985886</v>
      </c>
      <c r="G489" s="8">
        <f>IFERROR(__xludf.DUMMYFUNCTION("FILTER(WholeNMJData!D:D,WholeNMJData!$A:$A=$A489)"),763.02441)</f>
        <v>763.02441</v>
      </c>
      <c r="H489" s="8">
        <f t="shared" si="3"/>
        <v>18.88894308</v>
      </c>
      <c r="I489" s="8">
        <f>IFERROR(__xludf.DUMMYFUNCTION("FILTER(WholeNMJData!D:D,WholeNMJData!$A:$A=$A489)"),763.02441)</f>
        <v>763.02441</v>
      </c>
    </row>
    <row r="490">
      <c r="A490" s="5" t="str">
        <f t="shared" si="1"/>
        <v>CON_05f_m67_001</v>
      </c>
      <c r="B490" s="5" t="str">
        <f t="shared" si="2"/>
        <v>CON</v>
      </c>
      <c r="C490" s="1" t="s">
        <v>573</v>
      </c>
      <c r="D490" s="1">
        <v>20.0</v>
      </c>
      <c r="E490" s="1">
        <v>7984.05182</v>
      </c>
      <c r="F490" s="1">
        <v>0.759769480053</v>
      </c>
      <c r="G490" s="8">
        <f>IFERROR(__xludf.DUMMYFUNCTION("FILTER(WholeNMJData!D:D,WholeNMJData!$A:$A=$A490)"),763.02441)</f>
        <v>763.02441</v>
      </c>
      <c r="H490" s="8">
        <f t="shared" si="3"/>
        <v>10.46369122</v>
      </c>
      <c r="I490" s="8">
        <f>IFERROR(__xludf.DUMMYFUNCTION("FILTER(WholeNMJData!D:D,WholeNMJData!$A:$A=$A490)"),763.02441)</f>
        <v>763.02441</v>
      </c>
    </row>
    <row r="491">
      <c r="A491" s="5" t="str">
        <f t="shared" si="1"/>
        <v>CON_05f_m67_001</v>
      </c>
      <c r="B491" s="5" t="str">
        <f t="shared" si="2"/>
        <v>CON</v>
      </c>
      <c r="C491" s="1" t="s">
        <v>574</v>
      </c>
      <c r="D491" s="1">
        <v>32.0</v>
      </c>
      <c r="E491" s="1">
        <v>8645.7474125</v>
      </c>
      <c r="F491" s="1">
        <v>0.452391252414</v>
      </c>
      <c r="G491" s="8">
        <f>IFERROR(__xludf.DUMMYFUNCTION("FILTER(WholeNMJData!D:D,WholeNMJData!$A:$A=$A491)"),763.02441)</f>
        <v>763.02441</v>
      </c>
      <c r="H491" s="8">
        <f t="shared" si="3"/>
        <v>11.3308923</v>
      </c>
      <c r="I491" s="8">
        <f>IFERROR(__xludf.DUMMYFUNCTION("FILTER(WholeNMJData!D:D,WholeNMJData!$A:$A=$A491)"),763.02441)</f>
        <v>763.02441</v>
      </c>
    </row>
    <row r="492">
      <c r="A492" s="5" t="str">
        <f t="shared" si="1"/>
        <v>CON_05f_m67_001</v>
      </c>
      <c r="B492" s="5" t="str">
        <f t="shared" si="2"/>
        <v>CON</v>
      </c>
      <c r="C492" s="1" t="s">
        <v>575</v>
      </c>
      <c r="D492" s="1">
        <v>36.0</v>
      </c>
      <c r="E492" s="1">
        <v>10251.0116444</v>
      </c>
      <c r="F492" s="1">
        <v>0.671998573305</v>
      </c>
      <c r="G492" s="8">
        <f>IFERROR(__xludf.DUMMYFUNCTION("FILTER(WholeNMJData!D:D,WholeNMJData!$A:$A=$A492)"),763.02441)</f>
        <v>763.02441</v>
      </c>
      <c r="H492" s="8">
        <f t="shared" si="3"/>
        <v>13.43470996</v>
      </c>
      <c r="I492" s="8">
        <f>IFERROR(__xludf.DUMMYFUNCTION("FILTER(WholeNMJData!D:D,WholeNMJData!$A:$A=$A492)"),763.02441)</f>
        <v>763.02441</v>
      </c>
    </row>
    <row r="493">
      <c r="A493" s="5" t="str">
        <f t="shared" si="1"/>
        <v>CON_05f_m67_001</v>
      </c>
      <c r="B493" s="5" t="str">
        <f t="shared" si="2"/>
        <v>CON</v>
      </c>
      <c r="C493" s="1" t="s">
        <v>576</v>
      </c>
      <c r="D493" s="1">
        <v>80.0</v>
      </c>
      <c r="E493" s="1">
        <v>12114.740575</v>
      </c>
      <c r="F493" s="1">
        <v>0.758400903686</v>
      </c>
      <c r="G493" s="8">
        <f>IFERROR(__xludf.DUMMYFUNCTION("FILTER(WholeNMJData!D:D,WholeNMJData!$A:$A=$A493)"),763.02441)</f>
        <v>763.02441</v>
      </c>
      <c r="H493" s="8">
        <f t="shared" si="3"/>
        <v>15.87726476</v>
      </c>
      <c r="I493" s="8">
        <f>IFERROR(__xludf.DUMMYFUNCTION("FILTER(WholeNMJData!D:D,WholeNMJData!$A:$A=$A493)"),763.02441)</f>
        <v>763.02441</v>
      </c>
    </row>
    <row r="494">
      <c r="A494" s="5" t="str">
        <f t="shared" si="1"/>
        <v>CON_05f_m67_001</v>
      </c>
      <c r="B494" s="5" t="str">
        <f t="shared" si="2"/>
        <v>CON</v>
      </c>
      <c r="C494" s="1" t="s">
        <v>577</v>
      </c>
      <c r="D494" s="1">
        <v>20.0</v>
      </c>
      <c r="E494" s="1">
        <v>7882.4287</v>
      </c>
      <c r="F494" s="1">
        <v>0.458599238582</v>
      </c>
      <c r="G494" s="8">
        <f>IFERROR(__xludf.DUMMYFUNCTION("FILTER(WholeNMJData!D:D,WholeNMJData!$A:$A=$A494)"),763.02441)</f>
        <v>763.02441</v>
      </c>
      <c r="H494" s="8">
        <f t="shared" si="3"/>
        <v>10.3305066</v>
      </c>
      <c r="I494" s="8">
        <f>IFERROR(__xludf.DUMMYFUNCTION("FILTER(WholeNMJData!D:D,WholeNMJData!$A:$A=$A494)"),763.02441)</f>
        <v>763.02441</v>
      </c>
    </row>
    <row r="495">
      <c r="A495" s="5" t="str">
        <f t="shared" si="1"/>
        <v>CON_05f_m67_001</v>
      </c>
      <c r="B495" s="5" t="str">
        <f t="shared" si="2"/>
        <v>CON</v>
      </c>
      <c r="C495" s="1" t="s">
        <v>578</v>
      </c>
      <c r="D495" s="1">
        <v>16.0</v>
      </c>
      <c r="E495" s="1">
        <v>9809.07785</v>
      </c>
      <c r="F495" s="1">
        <v>0.0787819621597</v>
      </c>
      <c r="G495" s="8">
        <f>IFERROR(__xludf.DUMMYFUNCTION("FILTER(WholeNMJData!D:D,WholeNMJData!$A:$A=$A495)"),763.02441)</f>
        <v>763.02441</v>
      </c>
      <c r="H495" s="8">
        <f t="shared" si="3"/>
        <v>12.855523</v>
      </c>
      <c r="I495" s="8">
        <f>IFERROR(__xludf.DUMMYFUNCTION("FILTER(WholeNMJData!D:D,WholeNMJData!$A:$A=$A495)"),763.02441)</f>
        <v>763.02441</v>
      </c>
    </row>
    <row r="496">
      <c r="A496" s="5" t="str">
        <f t="shared" si="1"/>
        <v>CON_05f_m67_001</v>
      </c>
      <c r="B496" s="5" t="str">
        <f t="shared" si="2"/>
        <v>CON</v>
      </c>
      <c r="C496" s="1" t="s">
        <v>579</v>
      </c>
      <c r="D496" s="1">
        <v>84.0</v>
      </c>
      <c r="E496" s="1">
        <v>9283.79087619</v>
      </c>
      <c r="F496" s="1">
        <v>0.756583662178</v>
      </c>
      <c r="G496" s="8">
        <f>IFERROR(__xludf.DUMMYFUNCTION("FILTER(WholeNMJData!D:D,WholeNMJData!$A:$A=$A496)"),763.02441)</f>
        <v>763.02441</v>
      </c>
      <c r="H496" s="8">
        <f t="shared" si="3"/>
        <v>12.16709551</v>
      </c>
      <c r="I496" s="8">
        <f>IFERROR(__xludf.DUMMYFUNCTION("FILTER(WholeNMJData!D:D,WholeNMJData!$A:$A=$A496)"),763.02441)</f>
        <v>763.02441</v>
      </c>
    </row>
    <row r="497">
      <c r="A497" s="5" t="str">
        <f t="shared" si="1"/>
        <v>CON_05f_m67_001</v>
      </c>
      <c r="B497" s="5" t="str">
        <f t="shared" si="2"/>
        <v>CON</v>
      </c>
      <c r="C497" s="1" t="s">
        <v>580</v>
      </c>
      <c r="D497" s="1">
        <v>24.0</v>
      </c>
      <c r="E497" s="1">
        <v>8485.32481667</v>
      </c>
      <c r="F497" s="1">
        <v>0.33777186636</v>
      </c>
      <c r="G497" s="8">
        <f>IFERROR(__xludf.DUMMYFUNCTION("FILTER(WholeNMJData!D:D,WholeNMJData!$A:$A=$A497)"),763.02441)</f>
        <v>763.02441</v>
      </c>
      <c r="H497" s="8">
        <f t="shared" si="3"/>
        <v>11.12064661</v>
      </c>
      <c r="I497" s="8">
        <f>IFERROR(__xludf.DUMMYFUNCTION("FILTER(WholeNMJData!D:D,WholeNMJData!$A:$A=$A497)"),763.02441)</f>
        <v>763.02441</v>
      </c>
    </row>
    <row r="498">
      <c r="A498" s="5" t="str">
        <f t="shared" si="1"/>
        <v>CON_05f_m67_001</v>
      </c>
      <c r="B498" s="5" t="str">
        <f t="shared" si="2"/>
        <v>CON</v>
      </c>
      <c r="C498" s="1" t="s">
        <v>581</v>
      </c>
      <c r="D498" s="1">
        <v>24.0</v>
      </c>
      <c r="E498" s="1">
        <v>8436.45188333</v>
      </c>
      <c r="F498" s="1">
        <v>0.417985481191</v>
      </c>
      <c r="G498" s="8">
        <f>IFERROR(__xludf.DUMMYFUNCTION("FILTER(WholeNMJData!D:D,WholeNMJData!$A:$A=$A498)"),763.02441)</f>
        <v>763.02441</v>
      </c>
      <c r="H498" s="8">
        <f t="shared" si="3"/>
        <v>11.05659501</v>
      </c>
      <c r="I498" s="8">
        <f>IFERROR(__xludf.DUMMYFUNCTION("FILTER(WholeNMJData!D:D,WholeNMJData!$A:$A=$A498)"),763.02441)</f>
        <v>763.02441</v>
      </c>
    </row>
    <row r="499">
      <c r="A499" s="5" t="str">
        <f t="shared" si="1"/>
        <v>CON_05f_m67_001</v>
      </c>
      <c r="B499" s="5" t="str">
        <f t="shared" si="2"/>
        <v>CON</v>
      </c>
      <c r="C499" s="1" t="s">
        <v>582</v>
      </c>
      <c r="D499" s="1">
        <v>60.0</v>
      </c>
      <c r="E499" s="1">
        <v>9422.98924</v>
      </c>
      <c r="F499" s="1">
        <v>0.617988405981</v>
      </c>
      <c r="G499" s="8">
        <f>IFERROR(__xludf.DUMMYFUNCTION("FILTER(WholeNMJData!D:D,WholeNMJData!$A:$A=$A499)"),763.02441)</f>
        <v>763.02441</v>
      </c>
      <c r="H499" s="8">
        <f t="shared" si="3"/>
        <v>12.34952528</v>
      </c>
      <c r="I499" s="8">
        <f>IFERROR(__xludf.DUMMYFUNCTION("FILTER(WholeNMJData!D:D,WholeNMJData!$A:$A=$A499)"),763.02441)</f>
        <v>763.02441</v>
      </c>
    </row>
    <row r="500">
      <c r="A500" s="5" t="str">
        <f t="shared" si="1"/>
        <v>CON_05f_m67_001</v>
      </c>
      <c r="B500" s="5" t="str">
        <f t="shared" si="2"/>
        <v>CON</v>
      </c>
      <c r="C500" s="1" t="s">
        <v>583</v>
      </c>
      <c r="D500" s="1">
        <v>28.0</v>
      </c>
      <c r="E500" s="1">
        <v>11344.9596571</v>
      </c>
      <c r="F500" s="1">
        <v>0.360394591392</v>
      </c>
      <c r="G500" s="8">
        <f>IFERROR(__xludf.DUMMYFUNCTION("FILTER(WholeNMJData!D:D,WholeNMJData!$A:$A=$A500)"),763.02441)</f>
        <v>763.02441</v>
      </c>
      <c r="H500" s="8">
        <f t="shared" si="3"/>
        <v>14.86840985</v>
      </c>
      <c r="I500" s="8">
        <f>IFERROR(__xludf.DUMMYFUNCTION("FILTER(WholeNMJData!D:D,WholeNMJData!$A:$A=$A500)"),763.02441)</f>
        <v>763.02441</v>
      </c>
    </row>
    <row r="501">
      <c r="A501" s="5" t="str">
        <f t="shared" si="1"/>
        <v>CON_05f_m67_001</v>
      </c>
      <c r="B501" s="5" t="str">
        <f t="shared" si="2"/>
        <v>CON</v>
      </c>
      <c r="C501" s="1" t="s">
        <v>584</v>
      </c>
      <c r="D501" s="1">
        <v>16.0</v>
      </c>
      <c r="E501" s="1">
        <v>13129.900225</v>
      </c>
      <c r="F501" s="1">
        <v>0.782812170989</v>
      </c>
      <c r="G501" s="8">
        <f>IFERROR(__xludf.DUMMYFUNCTION("FILTER(WholeNMJData!D:D,WholeNMJData!$A:$A=$A501)"),763.02441)</f>
        <v>763.02441</v>
      </c>
      <c r="H501" s="8">
        <f t="shared" si="3"/>
        <v>17.20770666</v>
      </c>
      <c r="I501" s="8">
        <f>IFERROR(__xludf.DUMMYFUNCTION("FILTER(WholeNMJData!D:D,WholeNMJData!$A:$A=$A501)"),763.02441)</f>
        <v>763.02441</v>
      </c>
    </row>
    <row r="502">
      <c r="A502" s="5" t="str">
        <f t="shared" si="1"/>
        <v>CON_05f_m67_001</v>
      </c>
      <c r="B502" s="5" t="str">
        <f t="shared" si="2"/>
        <v>CON</v>
      </c>
      <c r="C502" s="1" t="s">
        <v>585</v>
      </c>
      <c r="D502" s="1">
        <v>24.0</v>
      </c>
      <c r="E502" s="1">
        <v>10923.6403667</v>
      </c>
      <c r="F502" s="1">
        <v>0.285205434766</v>
      </c>
      <c r="G502" s="8">
        <f>IFERROR(__xludf.DUMMYFUNCTION("FILTER(WholeNMJData!D:D,WholeNMJData!$A:$A=$A502)"),763.02441)</f>
        <v>763.02441</v>
      </c>
      <c r="H502" s="8">
        <f t="shared" si="3"/>
        <v>14.31623972</v>
      </c>
      <c r="I502" s="8">
        <f>IFERROR(__xludf.DUMMYFUNCTION("FILTER(WholeNMJData!D:D,WholeNMJData!$A:$A=$A502)"),763.02441)</f>
        <v>763.02441</v>
      </c>
    </row>
    <row r="503">
      <c r="A503" s="5" t="str">
        <f t="shared" si="1"/>
        <v>CON_05f_m67_001</v>
      </c>
      <c r="B503" s="5" t="str">
        <f t="shared" si="2"/>
        <v>CON</v>
      </c>
      <c r="C503" s="1" t="s">
        <v>586</v>
      </c>
      <c r="D503" s="1">
        <v>56.0</v>
      </c>
      <c r="E503" s="1">
        <v>10550.3475571</v>
      </c>
      <c r="F503" s="1">
        <v>0.487548118405</v>
      </c>
      <c r="G503" s="8">
        <f>IFERROR(__xludf.DUMMYFUNCTION("FILTER(WholeNMJData!D:D,WholeNMJData!$A:$A=$A503)"),763.02441)</f>
        <v>763.02441</v>
      </c>
      <c r="H503" s="8">
        <f t="shared" si="3"/>
        <v>13.82701185</v>
      </c>
      <c r="I503" s="8">
        <f>IFERROR(__xludf.DUMMYFUNCTION("FILTER(WholeNMJData!D:D,WholeNMJData!$A:$A=$A503)"),763.02441)</f>
        <v>763.02441</v>
      </c>
    </row>
    <row r="504">
      <c r="A504" s="5" t="str">
        <f t="shared" si="1"/>
        <v>CON_05f_m67_001</v>
      </c>
      <c r="B504" s="5" t="str">
        <f t="shared" si="2"/>
        <v>CON</v>
      </c>
      <c r="C504" s="1" t="s">
        <v>587</v>
      </c>
      <c r="D504" s="1">
        <v>20.0</v>
      </c>
      <c r="E504" s="1">
        <v>8091.99722</v>
      </c>
      <c r="F504" s="1">
        <v>0.336917997607</v>
      </c>
      <c r="G504" s="8">
        <f>IFERROR(__xludf.DUMMYFUNCTION("FILTER(WholeNMJData!D:D,WholeNMJData!$A:$A=$A504)"),763.02441)</f>
        <v>763.02441</v>
      </c>
      <c r="H504" s="8">
        <f t="shared" si="3"/>
        <v>10.60516166</v>
      </c>
      <c r="I504" s="8">
        <f>IFERROR(__xludf.DUMMYFUNCTION("FILTER(WholeNMJData!D:D,WholeNMJData!$A:$A=$A504)"),763.02441)</f>
        <v>763.02441</v>
      </c>
    </row>
    <row r="505">
      <c r="A505" s="5" t="str">
        <f t="shared" si="1"/>
        <v>CON_05f_m67_001</v>
      </c>
      <c r="B505" s="5" t="str">
        <f t="shared" si="2"/>
        <v>CON</v>
      </c>
      <c r="C505" s="1" t="s">
        <v>588</v>
      </c>
      <c r="D505" s="1">
        <v>16.0</v>
      </c>
      <c r="E505" s="1">
        <v>8750.1794</v>
      </c>
      <c r="F505" s="1">
        <v>0.232105801168</v>
      </c>
      <c r="G505" s="8">
        <f>IFERROR(__xludf.DUMMYFUNCTION("FILTER(WholeNMJData!D:D,WholeNMJData!$A:$A=$A505)"),763.02441)</f>
        <v>763.02441</v>
      </c>
      <c r="H505" s="8">
        <f t="shared" si="3"/>
        <v>11.46775815</v>
      </c>
      <c r="I505" s="8">
        <f>IFERROR(__xludf.DUMMYFUNCTION("FILTER(WholeNMJData!D:D,WholeNMJData!$A:$A=$A505)"),763.02441)</f>
        <v>763.02441</v>
      </c>
    </row>
    <row r="506">
      <c r="A506" s="5" t="str">
        <f t="shared" si="1"/>
        <v>CON_05f_m67_001</v>
      </c>
      <c r="B506" s="5" t="str">
        <f t="shared" si="2"/>
        <v>CON</v>
      </c>
      <c r="C506" s="1" t="s">
        <v>589</v>
      </c>
      <c r="D506" s="1">
        <v>36.0</v>
      </c>
      <c r="E506" s="1">
        <v>8360.58637778</v>
      </c>
      <c r="F506" s="1">
        <v>0.944057562874</v>
      </c>
      <c r="G506" s="8">
        <f>IFERROR(__xludf.DUMMYFUNCTION("FILTER(WholeNMJData!D:D,WholeNMJData!$A:$A=$A506)"),763.02441)</f>
        <v>763.02441</v>
      </c>
      <c r="H506" s="8">
        <f t="shared" si="3"/>
        <v>10.95716765</v>
      </c>
      <c r="I506" s="8">
        <f>IFERROR(__xludf.DUMMYFUNCTION("FILTER(WholeNMJData!D:D,WholeNMJData!$A:$A=$A506)"),763.02441)</f>
        <v>763.02441</v>
      </c>
    </row>
    <row r="507">
      <c r="A507" s="5" t="str">
        <f t="shared" si="1"/>
        <v>CON_05f_m67_001</v>
      </c>
      <c r="B507" s="5" t="str">
        <f t="shared" si="2"/>
        <v>CON</v>
      </c>
      <c r="C507" s="1" t="s">
        <v>590</v>
      </c>
      <c r="D507" s="1">
        <v>92.0</v>
      </c>
      <c r="E507" s="1">
        <v>17204.4550565</v>
      </c>
      <c r="F507" s="1">
        <v>1.18445177328</v>
      </c>
      <c r="G507" s="8">
        <f>IFERROR(__xludf.DUMMYFUNCTION("FILTER(WholeNMJData!D:D,WholeNMJData!$A:$A=$A507)"),763.02441)</f>
        <v>763.02441</v>
      </c>
      <c r="H507" s="8">
        <f t="shared" si="3"/>
        <v>22.54771254</v>
      </c>
      <c r="I507" s="8">
        <f>IFERROR(__xludf.DUMMYFUNCTION("FILTER(WholeNMJData!D:D,WholeNMJData!$A:$A=$A507)"),763.02441)</f>
        <v>763.02441</v>
      </c>
    </row>
    <row r="508">
      <c r="A508" s="5" t="str">
        <f t="shared" si="1"/>
        <v>CON_05f_m67_001</v>
      </c>
      <c r="B508" s="5" t="str">
        <f t="shared" si="2"/>
        <v>CON</v>
      </c>
      <c r="C508" s="1" t="s">
        <v>591</v>
      </c>
      <c r="D508" s="1">
        <v>20.0</v>
      </c>
      <c r="E508" s="1">
        <v>9987.78356</v>
      </c>
      <c r="F508" s="1">
        <v>0.344231868797</v>
      </c>
      <c r="G508" s="8">
        <f>IFERROR(__xludf.DUMMYFUNCTION("FILTER(WholeNMJData!D:D,WholeNMJData!$A:$A=$A508)"),763.02441)</f>
        <v>763.02441</v>
      </c>
      <c r="H508" s="8">
        <f t="shared" si="3"/>
        <v>13.08973007</v>
      </c>
      <c r="I508" s="8">
        <f>IFERROR(__xludf.DUMMYFUNCTION("FILTER(WholeNMJData!D:D,WholeNMJData!$A:$A=$A508)"),763.02441)</f>
        <v>763.02441</v>
      </c>
    </row>
    <row r="509">
      <c r="A509" s="5" t="str">
        <f t="shared" si="1"/>
        <v>CON_05f_m67_001</v>
      </c>
      <c r="B509" s="5" t="str">
        <f t="shared" si="2"/>
        <v>CON</v>
      </c>
      <c r="C509" s="1" t="s">
        <v>592</v>
      </c>
      <c r="D509" s="1">
        <v>28.0</v>
      </c>
      <c r="E509" s="1">
        <v>12337.1518857</v>
      </c>
      <c r="F509" s="1">
        <v>0.548130870289</v>
      </c>
      <c r="G509" s="8">
        <f>IFERROR(__xludf.DUMMYFUNCTION("FILTER(WholeNMJData!D:D,WholeNMJData!$A:$A=$A509)"),763.02441)</f>
        <v>763.02441</v>
      </c>
      <c r="H509" s="8">
        <f t="shared" si="3"/>
        <v>16.16875125</v>
      </c>
      <c r="I509" s="8">
        <f>IFERROR(__xludf.DUMMYFUNCTION("FILTER(WholeNMJData!D:D,WholeNMJData!$A:$A=$A509)"),763.02441)</f>
        <v>763.02441</v>
      </c>
    </row>
    <row r="510">
      <c r="A510" s="5" t="str">
        <f t="shared" si="1"/>
        <v>CON_05f_m67_001</v>
      </c>
      <c r="B510" s="5" t="str">
        <f t="shared" si="2"/>
        <v>CON</v>
      </c>
      <c r="C510" s="1" t="s">
        <v>593</v>
      </c>
      <c r="D510" s="1">
        <v>16.0</v>
      </c>
      <c r="E510" s="1">
        <v>8347.9418</v>
      </c>
      <c r="F510" s="1">
        <v>0.0593858716169</v>
      </c>
      <c r="G510" s="8">
        <f>IFERROR(__xludf.DUMMYFUNCTION("FILTER(WholeNMJData!D:D,WholeNMJData!$A:$A=$A510)"),763.02441)</f>
        <v>763.02441</v>
      </c>
      <c r="H510" s="8">
        <f t="shared" si="3"/>
        <v>10.94059599</v>
      </c>
      <c r="I510" s="8">
        <f>IFERROR(__xludf.DUMMYFUNCTION("FILTER(WholeNMJData!D:D,WholeNMJData!$A:$A=$A510)"),763.02441)</f>
        <v>763.02441</v>
      </c>
    </row>
    <row r="511">
      <c r="A511" s="5" t="str">
        <f t="shared" si="1"/>
        <v>CON_05f_m67_001</v>
      </c>
      <c r="B511" s="5" t="str">
        <f t="shared" si="2"/>
        <v>CON</v>
      </c>
      <c r="C511" s="1" t="s">
        <v>594</v>
      </c>
      <c r="D511" s="1">
        <v>40.0</v>
      </c>
      <c r="E511" s="1">
        <v>11853.41146</v>
      </c>
      <c r="F511" s="1">
        <v>0.260932467454</v>
      </c>
      <c r="G511" s="8">
        <f>IFERROR(__xludf.DUMMYFUNCTION("FILTER(WholeNMJData!D:D,WholeNMJData!$A:$A=$A511)"),763.02441)</f>
        <v>763.02441</v>
      </c>
      <c r="H511" s="8">
        <f t="shared" si="3"/>
        <v>15.5347736</v>
      </c>
      <c r="I511" s="8">
        <f>IFERROR(__xludf.DUMMYFUNCTION("FILTER(WholeNMJData!D:D,WholeNMJData!$A:$A=$A511)"),763.02441)</f>
        <v>763.02441</v>
      </c>
    </row>
    <row r="512">
      <c r="A512" s="5" t="str">
        <f t="shared" si="1"/>
        <v>CON_05f_m67_001</v>
      </c>
      <c r="B512" s="5" t="str">
        <f t="shared" si="2"/>
        <v>CON</v>
      </c>
      <c r="C512" s="1" t="s">
        <v>595</v>
      </c>
      <c r="D512" s="1">
        <v>20.0</v>
      </c>
      <c r="E512" s="1">
        <v>8181.33154</v>
      </c>
      <c r="F512" s="1">
        <v>0.183583844837</v>
      </c>
      <c r="G512" s="8">
        <f>IFERROR(__xludf.DUMMYFUNCTION("FILTER(WholeNMJData!D:D,WholeNMJData!$A:$A=$A512)"),763.02441)</f>
        <v>763.02441</v>
      </c>
      <c r="H512" s="8">
        <f t="shared" si="3"/>
        <v>10.7222409</v>
      </c>
      <c r="I512" s="8">
        <f>IFERROR(__xludf.DUMMYFUNCTION("FILTER(WholeNMJData!D:D,WholeNMJData!$A:$A=$A512)"),763.02441)</f>
        <v>763.02441</v>
      </c>
    </row>
    <row r="513">
      <c r="A513" s="5" t="str">
        <f t="shared" si="1"/>
        <v>CON_05f_m67_001</v>
      </c>
      <c r="B513" s="5" t="str">
        <f t="shared" si="2"/>
        <v>CON</v>
      </c>
      <c r="C513" s="1" t="s">
        <v>596</v>
      </c>
      <c r="D513" s="1">
        <v>36.0</v>
      </c>
      <c r="E513" s="1">
        <v>9558.62643333</v>
      </c>
      <c r="F513" s="1">
        <v>0.250540170882</v>
      </c>
      <c r="G513" s="8">
        <f>IFERROR(__xludf.DUMMYFUNCTION("FILTER(WholeNMJData!D:D,WholeNMJData!$A:$A=$A513)"),763.02441)</f>
        <v>763.02441</v>
      </c>
      <c r="H513" s="8">
        <f t="shared" si="3"/>
        <v>12.52728787</v>
      </c>
      <c r="I513" s="8">
        <f>IFERROR(__xludf.DUMMYFUNCTION("FILTER(WholeNMJData!D:D,WholeNMJData!$A:$A=$A513)"),763.02441)</f>
        <v>763.02441</v>
      </c>
    </row>
    <row r="514">
      <c r="A514" s="5" t="str">
        <f t="shared" si="1"/>
        <v>CON_05f_m67_001</v>
      </c>
      <c r="B514" s="5" t="str">
        <f t="shared" si="2"/>
        <v>CON</v>
      </c>
      <c r="C514" s="1" t="s">
        <v>597</v>
      </c>
      <c r="D514" s="1">
        <v>24.0</v>
      </c>
      <c r="E514" s="1">
        <v>9809.09748333</v>
      </c>
      <c r="F514" s="1">
        <v>0.43736992188</v>
      </c>
      <c r="G514" s="8">
        <f>IFERROR(__xludf.DUMMYFUNCTION("FILTER(WholeNMJData!D:D,WholeNMJData!$A:$A=$A514)"),763.02441)</f>
        <v>763.02441</v>
      </c>
      <c r="H514" s="8">
        <f t="shared" si="3"/>
        <v>12.85554873</v>
      </c>
      <c r="I514" s="8">
        <f>IFERROR(__xludf.DUMMYFUNCTION("FILTER(WholeNMJData!D:D,WholeNMJData!$A:$A=$A514)"),763.02441)</f>
        <v>763.02441</v>
      </c>
    </row>
    <row r="515">
      <c r="A515" s="5" t="str">
        <f t="shared" si="1"/>
        <v>CON_05f_m67_001</v>
      </c>
      <c r="B515" s="5" t="str">
        <f t="shared" si="2"/>
        <v>CON</v>
      </c>
      <c r="C515" s="1" t="s">
        <v>598</v>
      </c>
      <c r="D515" s="1">
        <v>44.0</v>
      </c>
      <c r="E515" s="1">
        <v>8658.82295455</v>
      </c>
      <c r="F515" s="1">
        <v>0.590052011321</v>
      </c>
      <c r="G515" s="8">
        <f>IFERROR(__xludf.DUMMYFUNCTION("FILTER(WholeNMJData!D:D,WholeNMJData!$A:$A=$A515)"),763.02441)</f>
        <v>763.02441</v>
      </c>
      <c r="H515" s="8">
        <f t="shared" si="3"/>
        <v>11.34802877</v>
      </c>
      <c r="I515" s="8">
        <f>IFERROR(__xludf.DUMMYFUNCTION("FILTER(WholeNMJData!D:D,WholeNMJData!$A:$A=$A515)"),763.02441)</f>
        <v>763.02441</v>
      </c>
    </row>
    <row r="516">
      <c r="A516" s="5" t="str">
        <f t="shared" si="1"/>
        <v>CON_05f_m67_001</v>
      </c>
      <c r="B516" s="5" t="str">
        <f t="shared" si="2"/>
        <v>CON</v>
      </c>
      <c r="C516" s="1" t="s">
        <v>599</v>
      </c>
      <c r="D516" s="1">
        <v>44.0</v>
      </c>
      <c r="E516" s="1">
        <v>12174.0058455</v>
      </c>
      <c r="F516" s="1">
        <v>0.769896213209</v>
      </c>
      <c r="G516" s="8">
        <f>IFERROR(__xludf.DUMMYFUNCTION("FILTER(WholeNMJData!D:D,WholeNMJData!$A:$A=$A516)"),763.02441)</f>
        <v>763.02441</v>
      </c>
      <c r="H516" s="8">
        <f t="shared" si="3"/>
        <v>15.95493629</v>
      </c>
      <c r="I516" s="8">
        <f>IFERROR(__xludf.DUMMYFUNCTION("FILTER(WholeNMJData!D:D,WholeNMJData!$A:$A=$A516)"),763.02441)</f>
        <v>763.02441</v>
      </c>
    </row>
    <row r="517">
      <c r="A517" s="5" t="str">
        <f t="shared" si="1"/>
        <v>CON_05f_m67_001</v>
      </c>
      <c r="B517" s="5" t="str">
        <f t="shared" si="2"/>
        <v>CON</v>
      </c>
      <c r="C517" s="1" t="s">
        <v>600</v>
      </c>
      <c r="D517" s="1">
        <v>32.0</v>
      </c>
      <c r="E517" s="1">
        <v>10332.0931</v>
      </c>
      <c r="F517" s="1">
        <v>0.324853121968</v>
      </c>
      <c r="G517" s="8">
        <f>IFERROR(__xludf.DUMMYFUNCTION("FILTER(WholeNMJData!D:D,WholeNMJData!$A:$A=$A517)"),763.02441)</f>
        <v>763.02441</v>
      </c>
      <c r="H517" s="8">
        <f t="shared" si="3"/>
        <v>13.54097322</v>
      </c>
      <c r="I517" s="8">
        <f>IFERROR(__xludf.DUMMYFUNCTION("FILTER(WholeNMJData!D:D,WholeNMJData!$A:$A=$A517)"),763.02441)</f>
        <v>763.02441</v>
      </c>
    </row>
    <row r="518">
      <c r="A518" s="5" t="str">
        <f t="shared" si="1"/>
        <v>CON_05f_m67_001</v>
      </c>
      <c r="B518" s="5" t="str">
        <f t="shared" si="2"/>
        <v>CON</v>
      </c>
      <c r="C518" s="1" t="s">
        <v>601</v>
      </c>
      <c r="D518" s="1">
        <v>36.0</v>
      </c>
      <c r="E518" s="1">
        <v>12291.4494556</v>
      </c>
      <c r="F518" s="1">
        <v>0.458320934432</v>
      </c>
      <c r="G518" s="8">
        <f>IFERROR(__xludf.DUMMYFUNCTION("FILTER(WholeNMJData!D:D,WholeNMJData!$A:$A=$A518)"),763.02441)</f>
        <v>763.02441</v>
      </c>
      <c r="H518" s="8">
        <f t="shared" si="3"/>
        <v>16.10885483</v>
      </c>
      <c r="I518" s="8">
        <f>IFERROR(__xludf.DUMMYFUNCTION("FILTER(WholeNMJData!D:D,WholeNMJData!$A:$A=$A518)"),763.02441)</f>
        <v>763.02441</v>
      </c>
    </row>
    <row r="519">
      <c r="A519" s="5" t="str">
        <f t="shared" si="1"/>
        <v>CON_05f_m67_001</v>
      </c>
      <c r="B519" s="5" t="str">
        <f t="shared" si="2"/>
        <v>CON</v>
      </c>
      <c r="C519" s="1" t="s">
        <v>602</v>
      </c>
      <c r="D519" s="1">
        <v>52.0</v>
      </c>
      <c r="E519" s="1">
        <v>11251.3500615</v>
      </c>
      <c r="F519" s="1">
        <v>0.544835816722</v>
      </c>
      <c r="G519" s="8">
        <f>IFERROR(__xludf.DUMMYFUNCTION("FILTER(WholeNMJData!D:D,WholeNMJData!$A:$A=$A519)"),763.02441)</f>
        <v>763.02441</v>
      </c>
      <c r="H519" s="8">
        <f t="shared" si="3"/>
        <v>14.74572755</v>
      </c>
      <c r="I519" s="8">
        <f>IFERROR(__xludf.DUMMYFUNCTION("FILTER(WholeNMJData!D:D,WholeNMJData!$A:$A=$A519)"),763.02441)</f>
        <v>763.02441</v>
      </c>
    </row>
    <row r="520">
      <c r="A520" s="5" t="str">
        <f t="shared" si="1"/>
        <v>CON_05f_m67_001</v>
      </c>
      <c r="B520" s="5" t="str">
        <f t="shared" si="2"/>
        <v>CON</v>
      </c>
      <c r="C520" s="1" t="s">
        <v>603</v>
      </c>
      <c r="D520" s="1">
        <v>24.0</v>
      </c>
      <c r="E520" s="1">
        <v>12936.08315</v>
      </c>
      <c r="F520" s="1">
        <v>0.613362523107</v>
      </c>
      <c r="G520" s="8">
        <f>IFERROR(__xludf.DUMMYFUNCTION("FILTER(WholeNMJData!D:D,WholeNMJData!$A:$A=$A520)"),763.02441)</f>
        <v>763.02441</v>
      </c>
      <c r="H520" s="8">
        <f t="shared" si="3"/>
        <v>16.95369503</v>
      </c>
      <c r="I520" s="8">
        <f>IFERROR(__xludf.DUMMYFUNCTION("FILTER(WholeNMJData!D:D,WholeNMJData!$A:$A=$A520)"),763.02441)</f>
        <v>763.02441</v>
      </c>
    </row>
    <row r="521">
      <c r="A521" s="5" t="str">
        <f t="shared" si="1"/>
        <v>CON_05f_m67_001</v>
      </c>
      <c r="B521" s="5" t="str">
        <f t="shared" si="2"/>
        <v>CON</v>
      </c>
      <c r="C521" s="1" t="s">
        <v>604</v>
      </c>
      <c r="D521" s="1">
        <v>48.0</v>
      </c>
      <c r="E521" s="1">
        <v>13849.3575917</v>
      </c>
      <c r="F521" s="1">
        <v>0.768018670151</v>
      </c>
      <c r="G521" s="8">
        <f>IFERROR(__xludf.DUMMYFUNCTION("FILTER(WholeNMJData!D:D,WholeNMJData!$A:$A=$A521)"),763.02441)</f>
        <v>763.02441</v>
      </c>
      <c r="H521" s="8">
        <f t="shared" si="3"/>
        <v>18.15060883</v>
      </c>
      <c r="I521" s="8">
        <f>IFERROR(__xludf.DUMMYFUNCTION("FILTER(WholeNMJData!D:D,WholeNMJData!$A:$A=$A521)"),763.02441)</f>
        <v>763.02441</v>
      </c>
    </row>
    <row r="522">
      <c r="A522" s="5" t="str">
        <f t="shared" si="1"/>
        <v>CON_05f_m67_001</v>
      </c>
      <c r="B522" s="5" t="str">
        <f t="shared" si="2"/>
        <v>CON</v>
      </c>
      <c r="C522" s="1" t="s">
        <v>605</v>
      </c>
      <c r="D522" s="1">
        <v>16.0</v>
      </c>
      <c r="E522" s="1">
        <v>8267.08795</v>
      </c>
      <c r="F522" s="1">
        <v>0.239090609892</v>
      </c>
      <c r="G522" s="8">
        <f>IFERROR(__xludf.DUMMYFUNCTION("FILTER(WholeNMJData!D:D,WholeNMJData!$A:$A=$A522)"),763.02441)</f>
        <v>763.02441</v>
      </c>
      <c r="H522" s="8">
        <f t="shared" si="3"/>
        <v>10.83463103</v>
      </c>
      <c r="I522" s="8">
        <f>IFERROR(__xludf.DUMMYFUNCTION("FILTER(WholeNMJData!D:D,WholeNMJData!$A:$A=$A522)"),763.02441)</f>
        <v>763.02441</v>
      </c>
    </row>
    <row r="523">
      <c r="A523" s="5" t="str">
        <f t="shared" si="1"/>
        <v>CON_05f_m67_001</v>
      </c>
      <c r="B523" s="5" t="str">
        <f t="shared" si="2"/>
        <v>CON</v>
      </c>
      <c r="C523" s="1" t="s">
        <v>606</v>
      </c>
      <c r="D523" s="1">
        <v>20.0</v>
      </c>
      <c r="E523" s="1">
        <v>11659.54026</v>
      </c>
      <c r="F523" s="1">
        <v>0.290741146255</v>
      </c>
      <c r="G523" s="8">
        <f>IFERROR(__xludf.DUMMYFUNCTION("FILTER(WholeNMJData!D:D,WholeNMJData!$A:$A=$A523)"),763.02441)</f>
        <v>763.02441</v>
      </c>
      <c r="H523" s="8">
        <f t="shared" si="3"/>
        <v>15.28069103</v>
      </c>
      <c r="I523" s="8">
        <f>IFERROR(__xludf.DUMMYFUNCTION("FILTER(WholeNMJData!D:D,WholeNMJData!$A:$A=$A523)"),763.02441)</f>
        <v>763.02441</v>
      </c>
    </row>
    <row r="524">
      <c r="A524" s="5" t="str">
        <f t="shared" si="1"/>
        <v>CON_05f_m67_001</v>
      </c>
      <c r="B524" s="5" t="str">
        <f t="shared" si="2"/>
        <v>CON</v>
      </c>
      <c r="C524" s="1" t="s">
        <v>607</v>
      </c>
      <c r="D524" s="1">
        <v>48.0</v>
      </c>
      <c r="E524" s="1">
        <v>17506.6314083</v>
      </c>
      <c r="F524" s="1">
        <v>0.759800448741</v>
      </c>
      <c r="G524" s="8">
        <f>IFERROR(__xludf.DUMMYFUNCTION("FILTER(WholeNMJData!D:D,WholeNMJData!$A:$A=$A524)"),763.02441)</f>
        <v>763.02441</v>
      </c>
      <c r="H524" s="8">
        <f t="shared" si="3"/>
        <v>22.94373703</v>
      </c>
      <c r="I524" s="8">
        <f>IFERROR(__xludf.DUMMYFUNCTION("FILTER(WholeNMJData!D:D,WholeNMJData!$A:$A=$A524)"),763.02441)</f>
        <v>763.02441</v>
      </c>
    </row>
    <row r="525">
      <c r="A525" s="5" t="str">
        <f t="shared" si="1"/>
        <v>CON_05f_m67_001</v>
      </c>
      <c r="B525" s="5" t="str">
        <f t="shared" si="2"/>
        <v>CON</v>
      </c>
      <c r="C525" s="1" t="s">
        <v>608</v>
      </c>
      <c r="D525" s="1">
        <v>24.0</v>
      </c>
      <c r="E525" s="1">
        <v>9484.80208333</v>
      </c>
      <c r="F525" s="1">
        <v>0.2199127701</v>
      </c>
      <c r="G525" s="8">
        <f>IFERROR(__xludf.DUMMYFUNCTION("FILTER(WholeNMJData!D:D,WholeNMJData!$A:$A=$A525)"),763.02441)</f>
        <v>763.02441</v>
      </c>
      <c r="H525" s="8">
        <f t="shared" si="3"/>
        <v>12.43053559</v>
      </c>
      <c r="I525" s="8">
        <f>IFERROR(__xludf.DUMMYFUNCTION("FILTER(WholeNMJData!D:D,WholeNMJData!$A:$A=$A525)"),763.02441)</f>
        <v>763.02441</v>
      </c>
    </row>
    <row r="526">
      <c r="A526" s="5" t="str">
        <f t="shared" si="1"/>
        <v>CON_05f_m67_001</v>
      </c>
      <c r="B526" s="5" t="str">
        <f t="shared" si="2"/>
        <v>CON</v>
      </c>
      <c r="C526" s="1" t="s">
        <v>609</v>
      </c>
      <c r="D526" s="1">
        <v>92.0</v>
      </c>
      <c r="E526" s="1">
        <v>11835.2747565</v>
      </c>
      <c r="F526" s="1">
        <v>1.07939314995</v>
      </c>
      <c r="G526" s="8">
        <f>IFERROR(__xludf.DUMMYFUNCTION("FILTER(WholeNMJData!D:D,WholeNMJData!$A:$A=$A526)"),763.02441)</f>
        <v>763.02441</v>
      </c>
      <c r="H526" s="8">
        <f t="shared" si="3"/>
        <v>15.51100411</v>
      </c>
      <c r="I526" s="8">
        <f>IFERROR(__xludf.DUMMYFUNCTION("FILTER(WholeNMJData!D:D,WholeNMJData!$A:$A=$A526)"),763.02441)</f>
        <v>763.02441</v>
      </c>
    </row>
    <row r="527">
      <c r="A527" s="5" t="str">
        <f t="shared" si="1"/>
        <v>CON_05f_m67_001</v>
      </c>
      <c r="B527" s="5" t="str">
        <f t="shared" si="2"/>
        <v>CON</v>
      </c>
      <c r="C527" s="1" t="s">
        <v>610</v>
      </c>
      <c r="D527" s="1">
        <v>32.0</v>
      </c>
      <c r="E527" s="1">
        <v>16546.5820375</v>
      </c>
      <c r="F527" s="1">
        <v>0.627682483093</v>
      </c>
      <c r="G527" s="8">
        <f>IFERROR(__xludf.DUMMYFUNCTION("FILTER(WholeNMJData!D:D,WholeNMJData!$A:$A=$A527)"),763.02441)</f>
        <v>763.02441</v>
      </c>
      <c r="H527" s="8">
        <f t="shared" si="3"/>
        <v>21.68552122</v>
      </c>
      <c r="I527" s="8">
        <f>IFERROR(__xludf.DUMMYFUNCTION("FILTER(WholeNMJData!D:D,WholeNMJData!$A:$A=$A527)"),763.02441)</f>
        <v>763.02441</v>
      </c>
    </row>
    <row r="528">
      <c r="A528" s="5" t="str">
        <f t="shared" si="1"/>
        <v>CON_05f_m67_001</v>
      </c>
      <c r="B528" s="5" t="str">
        <f t="shared" si="2"/>
        <v>CON</v>
      </c>
      <c r="C528" s="1" t="s">
        <v>611</v>
      </c>
      <c r="D528" s="1">
        <v>16.0</v>
      </c>
      <c r="E528" s="1">
        <v>15852.427625</v>
      </c>
      <c r="F528" s="1">
        <v>0.348370611154</v>
      </c>
      <c r="G528" s="8">
        <f>IFERROR(__xludf.DUMMYFUNCTION("FILTER(WholeNMJData!D:D,WholeNMJData!$A:$A=$A528)"),763.02441)</f>
        <v>763.02441</v>
      </c>
      <c r="H528" s="8">
        <f t="shared" si="3"/>
        <v>20.77578046</v>
      </c>
      <c r="I528" s="8">
        <f>IFERROR(__xludf.DUMMYFUNCTION("FILTER(WholeNMJData!D:D,WholeNMJData!$A:$A=$A528)"),763.02441)</f>
        <v>763.02441</v>
      </c>
    </row>
    <row r="529">
      <c r="A529" s="5" t="str">
        <f t="shared" si="1"/>
        <v>CON_05f_m67_001</v>
      </c>
      <c r="B529" s="5" t="str">
        <f t="shared" si="2"/>
        <v>CON</v>
      </c>
      <c r="C529" s="1" t="s">
        <v>612</v>
      </c>
      <c r="D529" s="1">
        <v>36.0</v>
      </c>
      <c r="E529" s="1">
        <v>11136.8645444</v>
      </c>
      <c r="F529" s="1">
        <v>0.399588859346</v>
      </c>
      <c r="G529" s="8">
        <f>IFERROR(__xludf.DUMMYFUNCTION("FILTER(WholeNMJData!D:D,WholeNMJData!$A:$A=$A529)"),763.02441)</f>
        <v>763.02441</v>
      </c>
      <c r="H529" s="8">
        <f t="shared" si="3"/>
        <v>14.5956858</v>
      </c>
      <c r="I529" s="8">
        <f>IFERROR(__xludf.DUMMYFUNCTION("FILTER(WholeNMJData!D:D,WholeNMJData!$A:$A=$A529)"),763.02441)</f>
        <v>763.02441</v>
      </c>
    </row>
    <row r="530">
      <c r="A530" s="5" t="str">
        <f t="shared" si="1"/>
        <v>CON_05f_m67_001</v>
      </c>
      <c r="B530" s="5" t="str">
        <f t="shared" si="2"/>
        <v>CON</v>
      </c>
      <c r="C530" s="1" t="s">
        <v>613</v>
      </c>
      <c r="D530" s="1">
        <v>20.0</v>
      </c>
      <c r="E530" s="1">
        <v>9461.48794</v>
      </c>
      <c r="F530" s="1">
        <v>0.48703846892</v>
      </c>
      <c r="G530" s="8">
        <f>IFERROR(__xludf.DUMMYFUNCTION("FILTER(WholeNMJData!D:D,WholeNMJData!$A:$A=$A530)"),763.02441)</f>
        <v>763.02441</v>
      </c>
      <c r="H530" s="8">
        <f t="shared" si="3"/>
        <v>12.39998068</v>
      </c>
      <c r="I530" s="8">
        <f>IFERROR(__xludf.DUMMYFUNCTION("FILTER(WholeNMJData!D:D,WholeNMJData!$A:$A=$A530)"),763.02441)</f>
        <v>763.02441</v>
      </c>
    </row>
    <row r="531">
      <c r="A531" s="5" t="str">
        <f t="shared" si="1"/>
        <v>CON_05f_m67_001</v>
      </c>
      <c r="B531" s="5" t="str">
        <f t="shared" si="2"/>
        <v>CON</v>
      </c>
      <c r="C531" s="1" t="s">
        <v>614</v>
      </c>
      <c r="D531" s="1">
        <v>24.0</v>
      </c>
      <c r="E531" s="1">
        <v>9489.5501</v>
      </c>
      <c r="F531" s="1">
        <v>0.366174430124</v>
      </c>
      <c r="G531" s="8">
        <f>IFERROR(__xludf.DUMMYFUNCTION("FILTER(WholeNMJData!D:D,WholeNMJData!$A:$A=$A531)"),763.02441)</f>
        <v>763.02441</v>
      </c>
      <c r="H531" s="8">
        <f t="shared" si="3"/>
        <v>12.43675822</v>
      </c>
      <c r="I531" s="8">
        <f>IFERROR(__xludf.DUMMYFUNCTION("FILTER(WholeNMJData!D:D,WholeNMJData!$A:$A=$A531)"),763.02441)</f>
        <v>763.02441</v>
      </c>
    </row>
    <row r="532">
      <c r="A532" s="5" t="str">
        <f t="shared" si="1"/>
        <v>CON_05f_m67_001</v>
      </c>
      <c r="B532" s="5" t="str">
        <f t="shared" si="2"/>
        <v>CON</v>
      </c>
      <c r="C532" s="1" t="s">
        <v>615</v>
      </c>
      <c r="D532" s="1">
        <v>20.0</v>
      </c>
      <c r="E532" s="1">
        <v>12246.70956</v>
      </c>
      <c r="F532" s="1">
        <v>0.612946764453</v>
      </c>
      <c r="G532" s="8">
        <f>IFERROR(__xludf.DUMMYFUNCTION("FILTER(WholeNMJData!D:D,WholeNMJData!$A:$A=$A532)"),763.02441)</f>
        <v>763.02441</v>
      </c>
      <c r="H532" s="8">
        <f t="shared" si="3"/>
        <v>16.05021989</v>
      </c>
      <c r="I532" s="8">
        <f>IFERROR(__xludf.DUMMYFUNCTION("FILTER(WholeNMJData!D:D,WholeNMJData!$A:$A=$A532)"),763.02441)</f>
        <v>763.02441</v>
      </c>
    </row>
    <row r="533">
      <c r="A533" s="5" t="str">
        <f t="shared" si="1"/>
        <v>CON_05f_m67_001</v>
      </c>
      <c r="B533" s="5" t="str">
        <f t="shared" si="2"/>
        <v>CON</v>
      </c>
      <c r="C533" s="1" t="s">
        <v>616</v>
      </c>
      <c r="D533" s="1">
        <v>16.0</v>
      </c>
      <c r="E533" s="1">
        <v>8503.651</v>
      </c>
      <c r="F533" s="1">
        <v>0.198897697001</v>
      </c>
      <c r="G533" s="8">
        <f>IFERROR(__xludf.DUMMYFUNCTION("FILTER(WholeNMJData!D:D,WholeNMJData!$A:$A=$A533)"),763.02441)</f>
        <v>763.02441</v>
      </c>
      <c r="H533" s="8">
        <f t="shared" si="3"/>
        <v>11.14466443</v>
      </c>
      <c r="I533" s="8">
        <f>IFERROR(__xludf.DUMMYFUNCTION("FILTER(WholeNMJData!D:D,WholeNMJData!$A:$A=$A533)"),763.02441)</f>
        <v>763.02441</v>
      </c>
    </row>
    <row r="534">
      <c r="A534" s="5" t="str">
        <f t="shared" si="1"/>
        <v>CON_05f_m67_002</v>
      </c>
      <c r="B534" s="5" t="str">
        <f t="shared" si="2"/>
        <v>CON</v>
      </c>
      <c r="C534" s="1" t="s">
        <v>617</v>
      </c>
      <c r="D534" s="1">
        <v>152.0</v>
      </c>
      <c r="E534" s="1">
        <v>13101.4137816</v>
      </c>
      <c r="F534" s="1">
        <v>1.14612038444</v>
      </c>
      <c r="G534" s="8">
        <f>IFERROR(__xludf.DUMMYFUNCTION("FILTER(WholeNMJData!D:D,WholeNMJData!$A:$A=$A534)"),851.90168)</f>
        <v>851.90168</v>
      </c>
      <c r="H534" s="8">
        <f t="shared" si="3"/>
        <v>15.37902095</v>
      </c>
      <c r="I534" s="8">
        <f>IFERROR(__xludf.DUMMYFUNCTION("FILTER(WholeNMJData!D:D,WholeNMJData!$A:$A=$A534)"),851.90168)</f>
        <v>851.90168</v>
      </c>
    </row>
    <row r="535">
      <c r="A535" s="5" t="str">
        <f t="shared" si="1"/>
        <v>CON_05f_m67_002</v>
      </c>
      <c r="B535" s="5" t="str">
        <f t="shared" si="2"/>
        <v>CON</v>
      </c>
      <c r="C535" s="1" t="s">
        <v>618</v>
      </c>
      <c r="D535" s="1">
        <v>64.0</v>
      </c>
      <c r="E535" s="1">
        <v>14692.1891188</v>
      </c>
      <c r="F535" s="1">
        <v>0.977742675642</v>
      </c>
      <c r="G535" s="8">
        <f>IFERROR(__xludf.DUMMYFUNCTION("FILTER(WholeNMJData!D:D,WholeNMJData!$A:$A=$A535)"),851.90168)</f>
        <v>851.90168</v>
      </c>
      <c r="H535" s="8">
        <f t="shared" si="3"/>
        <v>17.24634364</v>
      </c>
      <c r="I535" s="8">
        <f>IFERROR(__xludf.DUMMYFUNCTION("FILTER(WholeNMJData!D:D,WholeNMJData!$A:$A=$A535)"),851.90168)</f>
        <v>851.90168</v>
      </c>
    </row>
    <row r="536">
      <c r="A536" s="5" t="str">
        <f t="shared" si="1"/>
        <v>CON_05f_m67_002</v>
      </c>
      <c r="B536" s="5" t="str">
        <f t="shared" si="2"/>
        <v>CON</v>
      </c>
      <c r="C536" s="1" t="s">
        <v>619</v>
      </c>
      <c r="D536" s="1">
        <v>160.0</v>
      </c>
      <c r="E536" s="1">
        <v>18321.4588625</v>
      </c>
      <c r="F536" s="1">
        <v>1.22664339498</v>
      </c>
      <c r="G536" s="8">
        <f>IFERROR(__xludf.DUMMYFUNCTION("FILTER(WholeNMJData!D:D,WholeNMJData!$A:$A=$A536)"),851.90168)</f>
        <v>851.90168</v>
      </c>
      <c r="H536" s="8">
        <f t="shared" si="3"/>
        <v>21.50654153</v>
      </c>
      <c r="I536" s="8">
        <f>IFERROR(__xludf.DUMMYFUNCTION("FILTER(WholeNMJData!D:D,WholeNMJData!$A:$A=$A536)"),851.90168)</f>
        <v>851.90168</v>
      </c>
    </row>
    <row r="537">
      <c r="A537" s="5" t="str">
        <f t="shared" si="1"/>
        <v>CON_05f_m67_002</v>
      </c>
      <c r="B537" s="5" t="str">
        <f t="shared" si="2"/>
        <v>CON</v>
      </c>
      <c r="C537" s="1" t="s">
        <v>620</v>
      </c>
      <c r="D537" s="1">
        <v>44.0</v>
      </c>
      <c r="E537" s="1">
        <v>8945.23860909</v>
      </c>
      <c r="F537" s="1">
        <v>0.514810157811</v>
      </c>
      <c r="G537" s="8">
        <f>IFERROR(__xludf.DUMMYFUNCTION("FILTER(WholeNMJData!D:D,WholeNMJData!$A:$A=$A537)"),851.90168)</f>
        <v>851.90168</v>
      </c>
      <c r="H537" s="8">
        <f t="shared" si="3"/>
        <v>10.50031808</v>
      </c>
      <c r="I537" s="8">
        <f>IFERROR(__xludf.DUMMYFUNCTION("FILTER(WholeNMJData!D:D,WholeNMJData!$A:$A=$A537)"),851.90168)</f>
        <v>851.90168</v>
      </c>
    </row>
    <row r="538">
      <c r="A538" s="5" t="str">
        <f t="shared" si="1"/>
        <v>CON_05f_m67_002</v>
      </c>
      <c r="B538" s="5" t="str">
        <f t="shared" si="2"/>
        <v>CON</v>
      </c>
      <c r="C538" s="1" t="s">
        <v>621</v>
      </c>
      <c r="D538" s="1">
        <v>36.0</v>
      </c>
      <c r="E538" s="1">
        <v>12487.5413222</v>
      </c>
      <c r="F538" s="1">
        <v>0.497954564437</v>
      </c>
      <c r="G538" s="8">
        <f>IFERROR(__xludf.DUMMYFUNCTION("FILTER(WholeNMJData!D:D,WholeNMJData!$A:$A=$A538)"),851.90168)</f>
        <v>851.90168</v>
      </c>
      <c r="H538" s="8">
        <f t="shared" si="3"/>
        <v>14.65843021</v>
      </c>
      <c r="I538" s="8">
        <f>IFERROR(__xludf.DUMMYFUNCTION("FILTER(WholeNMJData!D:D,WholeNMJData!$A:$A=$A538)"),851.90168)</f>
        <v>851.90168</v>
      </c>
    </row>
    <row r="539">
      <c r="A539" s="5" t="str">
        <f t="shared" si="1"/>
        <v>CON_05f_m67_002</v>
      </c>
      <c r="B539" s="5" t="str">
        <f t="shared" si="2"/>
        <v>CON</v>
      </c>
      <c r="C539" s="1" t="s">
        <v>622</v>
      </c>
      <c r="D539" s="1">
        <v>48.0</v>
      </c>
      <c r="E539" s="1">
        <v>13822.8596417</v>
      </c>
      <c r="F539" s="1">
        <v>0.700841761483</v>
      </c>
      <c r="G539" s="8">
        <f>IFERROR(__xludf.DUMMYFUNCTION("FILTER(WholeNMJData!D:D,WholeNMJData!$A:$A=$A539)"),851.90168)</f>
        <v>851.90168</v>
      </c>
      <c r="H539" s="8">
        <f t="shared" si="3"/>
        <v>16.22588612</v>
      </c>
      <c r="I539" s="8">
        <f>IFERROR(__xludf.DUMMYFUNCTION("FILTER(WholeNMJData!D:D,WholeNMJData!$A:$A=$A539)"),851.90168)</f>
        <v>851.90168</v>
      </c>
    </row>
    <row r="540">
      <c r="A540" s="5" t="str">
        <f t="shared" si="1"/>
        <v>CON_05f_m67_002</v>
      </c>
      <c r="B540" s="5" t="str">
        <f t="shared" si="2"/>
        <v>CON</v>
      </c>
      <c r="C540" s="1" t="s">
        <v>623</v>
      </c>
      <c r="D540" s="1">
        <v>184.0</v>
      </c>
      <c r="E540" s="1">
        <v>19555.8933913</v>
      </c>
      <c r="F540" s="1">
        <v>1.18378016983</v>
      </c>
      <c r="G540" s="8">
        <f>IFERROR(__xludf.DUMMYFUNCTION("FILTER(WholeNMJData!D:D,WholeNMJData!$A:$A=$A540)"),851.90168)</f>
        <v>851.90168</v>
      </c>
      <c r="H540" s="8">
        <f t="shared" si="3"/>
        <v>22.95557557</v>
      </c>
      <c r="I540" s="8">
        <f>IFERROR(__xludf.DUMMYFUNCTION("FILTER(WholeNMJData!D:D,WholeNMJData!$A:$A=$A540)"),851.90168)</f>
        <v>851.90168</v>
      </c>
    </row>
    <row r="541">
      <c r="A541" s="5" t="str">
        <f t="shared" si="1"/>
        <v>CON_05f_m67_002</v>
      </c>
      <c r="B541" s="5" t="str">
        <f t="shared" si="2"/>
        <v>CON</v>
      </c>
      <c r="C541" s="1" t="s">
        <v>624</v>
      </c>
      <c r="D541" s="1">
        <v>260.0</v>
      </c>
      <c r="E541" s="1">
        <v>16338.9202831</v>
      </c>
      <c r="F541" s="1">
        <v>1.24077417288</v>
      </c>
      <c r="G541" s="8">
        <f>IFERROR(__xludf.DUMMYFUNCTION("FILTER(WholeNMJData!D:D,WholeNMJData!$A:$A=$A541)"),851.90168)</f>
        <v>851.90168</v>
      </c>
      <c r="H541" s="8">
        <f t="shared" si="3"/>
        <v>19.17934976</v>
      </c>
      <c r="I541" s="8">
        <f>IFERROR(__xludf.DUMMYFUNCTION("FILTER(WholeNMJData!D:D,WholeNMJData!$A:$A=$A541)"),851.90168)</f>
        <v>851.90168</v>
      </c>
    </row>
    <row r="542">
      <c r="A542" s="5" t="str">
        <f t="shared" si="1"/>
        <v>CON_05f_m67_002</v>
      </c>
      <c r="B542" s="5" t="str">
        <f t="shared" si="2"/>
        <v>CON</v>
      </c>
      <c r="C542" s="1" t="s">
        <v>625</v>
      </c>
      <c r="D542" s="1">
        <v>220.0</v>
      </c>
      <c r="E542" s="1">
        <v>18737.3538855</v>
      </c>
      <c r="F542" s="1">
        <v>1.17199695508</v>
      </c>
      <c r="G542" s="8">
        <f>IFERROR(__xludf.DUMMYFUNCTION("FILTER(WholeNMJData!D:D,WholeNMJData!$A:$A=$A542)"),851.90168)</f>
        <v>851.90168</v>
      </c>
      <c r="H542" s="8">
        <f t="shared" si="3"/>
        <v>21.99473757</v>
      </c>
      <c r="I542" s="8">
        <f>IFERROR(__xludf.DUMMYFUNCTION("FILTER(WholeNMJData!D:D,WholeNMJData!$A:$A=$A542)"),851.90168)</f>
        <v>851.90168</v>
      </c>
    </row>
    <row r="543">
      <c r="A543" s="5" t="str">
        <f t="shared" si="1"/>
        <v>CON_05f_m67_002</v>
      </c>
      <c r="B543" s="5" t="str">
        <f t="shared" si="2"/>
        <v>CON</v>
      </c>
      <c r="C543" s="1" t="s">
        <v>626</v>
      </c>
      <c r="D543" s="1">
        <v>36.0</v>
      </c>
      <c r="E543" s="1">
        <v>10481.7747222</v>
      </c>
      <c r="F543" s="1">
        <v>0.735375182569</v>
      </c>
      <c r="G543" s="8">
        <f>IFERROR(__xludf.DUMMYFUNCTION("FILTER(WholeNMJData!D:D,WholeNMJData!$A:$A=$A543)"),851.90168)</f>
        <v>851.90168</v>
      </c>
      <c r="H543" s="8">
        <f t="shared" si="3"/>
        <v>12.30397236</v>
      </c>
      <c r="I543" s="8">
        <f>IFERROR(__xludf.DUMMYFUNCTION("FILTER(WholeNMJData!D:D,WholeNMJData!$A:$A=$A543)"),851.90168)</f>
        <v>851.90168</v>
      </c>
    </row>
    <row r="544">
      <c r="A544" s="5" t="str">
        <f t="shared" si="1"/>
        <v>CON_05f_m67_002</v>
      </c>
      <c r="B544" s="5" t="str">
        <f t="shared" si="2"/>
        <v>CON</v>
      </c>
      <c r="C544" s="1" t="s">
        <v>627</v>
      </c>
      <c r="D544" s="1">
        <v>24.0</v>
      </c>
      <c r="E544" s="1">
        <v>10886.5598667</v>
      </c>
      <c r="F544" s="1">
        <v>0.236282639466</v>
      </c>
      <c r="G544" s="8">
        <f>IFERROR(__xludf.DUMMYFUNCTION("FILTER(WholeNMJData!D:D,WholeNMJData!$A:$A=$A544)"),851.90168)</f>
        <v>851.90168</v>
      </c>
      <c r="H544" s="8">
        <f t="shared" si="3"/>
        <v>12.77912712</v>
      </c>
      <c r="I544" s="8">
        <f>IFERROR(__xludf.DUMMYFUNCTION("FILTER(WholeNMJData!D:D,WholeNMJData!$A:$A=$A544)"),851.90168)</f>
        <v>851.90168</v>
      </c>
    </row>
    <row r="545">
      <c r="A545" s="5" t="str">
        <f t="shared" si="1"/>
        <v>CON_05f_m67_002</v>
      </c>
      <c r="B545" s="5" t="str">
        <f t="shared" si="2"/>
        <v>CON</v>
      </c>
      <c r="C545" s="1" t="s">
        <v>628</v>
      </c>
      <c r="D545" s="1">
        <v>16.0</v>
      </c>
      <c r="E545" s="1">
        <v>7246.141375</v>
      </c>
      <c r="F545" s="1">
        <v>0.385763229744</v>
      </c>
      <c r="G545" s="8">
        <f>IFERROR(__xludf.DUMMYFUNCTION("FILTER(WholeNMJData!D:D,WholeNMJData!$A:$A=$A545)"),851.90168)</f>
        <v>851.90168</v>
      </c>
      <c r="H545" s="8">
        <f t="shared" si="3"/>
        <v>8.505842335</v>
      </c>
      <c r="I545" s="8">
        <f>IFERROR(__xludf.DUMMYFUNCTION("FILTER(WholeNMJData!D:D,WholeNMJData!$A:$A=$A545)"),851.90168)</f>
        <v>851.90168</v>
      </c>
    </row>
    <row r="546">
      <c r="A546" s="5" t="str">
        <f t="shared" si="1"/>
        <v>CON_05f_m67_002</v>
      </c>
      <c r="B546" s="5" t="str">
        <f t="shared" si="2"/>
        <v>CON</v>
      </c>
      <c r="C546" s="1" t="s">
        <v>629</v>
      </c>
      <c r="D546" s="1">
        <v>44.0</v>
      </c>
      <c r="E546" s="1">
        <v>10436.9064636</v>
      </c>
      <c r="F546" s="1">
        <v>0.481345657116</v>
      </c>
      <c r="G546" s="8">
        <f>IFERROR(__xludf.DUMMYFUNCTION("FILTER(WholeNMJData!D:D,WholeNMJData!$A:$A=$A546)"),851.90168)</f>
        <v>851.90168</v>
      </c>
      <c r="H546" s="8">
        <f t="shared" si="3"/>
        <v>12.251304</v>
      </c>
      <c r="I546" s="8">
        <f>IFERROR(__xludf.DUMMYFUNCTION("FILTER(WholeNMJData!D:D,WholeNMJData!$A:$A=$A546)"),851.90168)</f>
        <v>851.90168</v>
      </c>
    </row>
    <row r="547">
      <c r="A547" s="5" t="str">
        <f t="shared" si="1"/>
        <v>CON_05f_m67_002</v>
      </c>
      <c r="B547" s="5" t="str">
        <f t="shared" si="2"/>
        <v>CON</v>
      </c>
      <c r="C547" s="1" t="s">
        <v>630</v>
      </c>
      <c r="D547" s="1">
        <v>40.0</v>
      </c>
      <c r="E547" s="1">
        <v>18092.85712</v>
      </c>
      <c r="F547" s="1">
        <v>0.951710947906</v>
      </c>
      <c r="G547" s="8">
        <f>IFERROR(__xludf.DUMMYFUNCTION("FILTER(WholeNMJData!D:D,WholeNMJData!$A:$A=$A547)"),851.90168)</f>
        <v>851.90168</v>
      </c>
      <c r="H547" s="8">
        <f t="shared" si="3"/>
        <v>21.23819866</v>
      </c>
      <c r="I547" s="8">
        <f>IFERROR(__xludf.DUMMYFUNCTION("FILTER(WholeNMJData!D:D,WholeNMJData!$A:$A=$A547)"),851.90168)</f>
        <v>851.90168</v>
      </c>
    </row>
    <row r="548">
      <c r="A548" s="5" t="str">
        <f t="shared" si="1"/>
        <v>CON_05f_m67_002</v>
      </c>
      <c r="B548" s="5" t="str">
        <f t="shared" si="2"/>
        <v>CON</v>
      </c>
      <c r="C548" s="1" t="s">
        <v>631</v>
      </c>
      <c r="D548" s="1">
        <v>48.0</v>
      </c>
      <c r="E548" s="1">
        <v>14568.231325</v>
      </c>
      <c r="F548" s="1">
        <v>0.564645942015</v>
      </c>
      <c r="G548" s="8">
        <f>IFERROR(__xludf.DUMMYFUNCTION("FILTER(WholeNMJData!D:D,WholeNMJData!$A:$A=$A548)"),851.90168)</f>
        <v>851.90168</v>
      </c>
      <c r="H548" s="8">
        <f t="shared" si="3"/>
        <v>17.10083648</v>
      </c>
      <c r="I548" s="8">
        <f>IFERROR(__xludf.DUMMYFUNCTION("FILTER(WholeNMJData!D:D,WholeNMJData!$A:$A=$A548)"),851.90168)</f>
        <v>851.90168</v>
      </c>
    </row>
    <row r="549">
      <c r="A549" s="5" t="str">
        <f t="shared" si="1"/>
        <v>CON_05f_m67_002</v>
      </c>
      <c r="B549" s="5" t="str">
        <f t="shared" si="2"/>
        <v>CON</v>
      </c>
      <c r="C549" s="1" t="s">
        <v>632</v>
      </c>
      <c r="D549" s="1">
        <v>104.0</v>
      </c>
      <c r="E549" s="1">
        <v>25527.0419192</v>
      </c>
      <c r="F549" s="1">
        <v>0.928308825401</v>
      </c>
      <c r="G549" s="8">
        <f>IFERROR(__xludf.DUMMYFUNCTION("FILTER(WholeNMJData!D:D,WholeNMJData!$A:$A=$A549)"),851.90168)</f>
        <v>851.90168</v>
      </c>
      <c r="H549" s="8">
        <f t="shared" si="3"/>
        <v>29.96477471</v>
      </c>
      <c r="I549" s="8">
        <f>IFERROR(__xludf.DUMMYFUNCTION("FILTER(WholeNMJData!D:D,WholeNMJData!$A:$A=$A549)"),851.90168)</f>
        <v>851.90168</v>
      </c>
    </row>
    <row r="550">
      <c r="A550" s="5" t="str">
        <f t="shared" si="1"/>
        <v>CON_05f_m67_002</v>
      </c>
      <c r="B550" s="5" t="str">
        <f t="shared" si="2"/>
        <v>CON</v>
      </c>
      <c r="C550" s="1" t="s">
        <v>633</v>
      </c>
      <c r="D550" s="1">
        <v>16.0</v>
      </c>
      <c r="E550" s="1">
        <v>12086.6617</v>
      </c>
      <c r="F550" s="1">
        <v>0.433267839374</v>
      </c>
      <c r="G550" s="8">
        <f>IFERROR(__xludf.DUMMYFUNCTION("FILTER(WholeNMJData!D:D,WholeNMJData!$A:$A=$A550)"),851.90168)</f>
        <v>851.90168</v>
      </c>
      <c r="H550" s="8">
        <f t="shared" si="3"/>
        <v>14.18785992</v>
      </c>
      <c r="I550" s="8">
        <f>IFERROR(__xludf.DUMMYFUNCTION("FILTER(WholeNMJData!D:D,WholeNMJData!$A:$A=$A550)"),851.90168)</f>
        <v>851.90168</v>
      </c>
    </row>
    <row r="551">
      <c r="A551" s="5" t="str">
        <f t="shared" si="1"/>
        <v>CON_05f_m67_002</v>
      </c>
      <c r="B551" s="5" t="str">
        <f t="shared" si="2"/>
        <v>CON</v>
      </c>
      <c r="C551" s="1" t="s">
        <v>634</v>
      </c>
      <c r="D551" s="1">
        <v>108.0</v>
      </c>
      <c r="E551" s="1">
        <v>18432.8603222</v>
      </c>
      <c r="F551" s="1">
        <v>1.1548770743</v>
      </c>
      <c r="G551" s="8">
        <f>IFERROR(__xludf.DUMMYFUNCTION("FILTER(WholeNMJData!D:D,WholeNMJData!$A:$A=$A551)"),851.90168)</f>
        <v>851.90168</v>
      </c>
      <c r="H551" s="8">
        <f t="shared" si="3"/>
        <v>21.63730951</v>
      </c>
      <c r="I551" s="8">
        <f>IFERROR(__xludf.DUMMYFUNCTION("FILTER(WholeNMJData!D:D,WholeNMJData!$A:$A=$A551)"),851.90168)</f>
        <v>851.90168</v>
      </c>
    </row>
    <row r="552">
      <c r="A552" s="5" t="str">
        <f t="shared" si="1"/>
        <v>CON_05f_m67_002</v>
      </c>
      <c r="B552" s="5" t="str">
        <f t="shared" si="2"/>
        <v>CON</v>
      </c>
      <c r="C552" s="1" t="s">
        <v>635</v>
      </c>
      <c r="D552" s="1">
        <v>92.0</v>
      </c>
      <c r="E552" s="1">
        <v>15178.9653217</v>
      </c>
      <c r="F552" s="1">
        <v>0.652420068832</v>
      </c>
      <c r="G552" s="8">
        <f>IFERROR(__xludf.DUMMYFUNCTION("FILTER(WholeNMJData!D:D,WholeNMJData!$A:$A=$A552)"),851.90168)</f>
        <v>851.90168</v>
      </c>
      <c r="H552" s="8">
        <f t="shared" si="3"/>
        <v>17.81774315</v>
      </c>
      <c r="I552" s="8">
        <f>IFERROR(__xludf.DUMMYFUNCTION("FILTER(WholeNMJData!D:D,WholeNMJData!$A:$A=$A552)"),851.90168)</f>
        <v>851.90168</v>
      </c>
    </row>
    <row r="553">
      <c r="A553" s="5" t="str">
        <f t="shared" si="1"/>
        <v>CON_05f_m67_002</v>
      </c>
      <c r="B553" s="5" t="str">
        <f t="shared" si="2"/>
        <v>CON</v>
      </c>
      <c r="C553" s="1" t="s">
        <v>636</v>
      </c>
      <c r="D553" s="1">
        <v>24.0</v>
      </c>
      <c r="E553" s="1">
        <v>13404.3243667</v>
      </c>
      <c r="F553" s="1">
        <v>0.33304255238</v>
      </c>
      <c r="G553" s="8">
        <f>IFERROR(__xludf.DUMMYFUNCTION("FILTER(WholeNMJData!D:D,WholeNMJData!$A:$A=$A553)"),851.90168)</f>
        <v>851.90168</v>
      </c>
      <c r="H553" s="8">
        <f t="shared" si="3"/>
        <v>15.73459084</v>
      </c>
      <c r="I553" s="8">
        <f>IFERROR(__xludf.DUMMYFUNCTION("FILTER(WholeNMJData!D:D,WholeNMJData!$A:$A=$A553)"),851.90168)</f>
        <v>851.90168</v>
      </c>
    </row>
    <row r="554">
      <c r="A554" s="5" t="str">
        <f t="shared" si="1"/>
        <v>CON_05f_m67_002</v>
      </c>
      <c r="B554" s="5" t="str">
        <f t="shared" si="2"/>
        <v>CON</v>
      </c>
      <c r="C554" s="1" t="s">
        <v>637</v>
      </c>
      <c r="D554" s="1">
        <v>28.0</v>
      </c>
      <c r="E554" s="1">
        <v>8306.87184286</v>
      </c>
      <c r="F554" s="1">
        <v>0.511001334835</v>
      </c>
      <c r="G554" s="8">
        <f>IFERROR(__xludf.DUMMYFUNCTION("FILTER(WholeNMJData!D:D,WholeNMJData!$A:$A=$A554)"),851.90168)</f>
        <v>851.90168</v>
      </c>
      <c r="H554" s="8">
        <f t="shared" si="3"/>
        <v>9.750974834</v>
      </c>
      <c r="I554" s="8">
        <f>IFERROR(__xludf.DUMMYFUNCTION("FILTER(WholeNMJData!D:D,WholeNMJData!$A:$A=$A554)"),851.90168)</f>
        <v>851.90168</v>
      </c>
    </row>
    <row r="555">
      <c r="A555" s="5" t="str">
        <f t="shared" si="1"/>
        <v>CON_05f_m67_002</v>
      </c>
      <c r="B555" s="5" t="str">
        <f t="shared" si="2"/>
        <v>CON</v>
      </c>
      <c r="C555" s="1" t="s">
        <v>638</v>
      </c>
      <c r="D555" s="1">
        <v>24.0</v>
      </c>
      <c r="E555" s="1">
        <v>10757.9310667</v>
      </c>
      <c r="F555" s="1">
        <v>0.307495324101</v>
      </c>
      <c r="G555" s="8">
        <f>IFERROR(__xludf.DUMMYFUNCTION("FILTER(WholeNMJData!D:D,WholeNMJData!$A:$A=$A555)"),851.90168)</f>
        <v>851.90168</v>
      </c>
      <c r="H555" s="8">
        <f t="shared" si="3"/>
        <v>12.62813693</v>
      </c>
      <c r="I555" s="8">
        <f>IFERROR(__xludf.DUMMYFUNCTION("FILTER(WholeNMJData!D:D,WholeNMJData!$A:$A=$A555)"),851.90168)</f>
        <v>851.90168</v>
      </c>
    </row>
    <row r="556">
      <c r="A556" s="5" t="str">
        <f t="shared" si="1"/>
        <v>CON_05f_m67_002</v>
      </c>
      <c r="B556" s="5" t="str">
        <f t="shared" si="2"/>
        <v>CON</v>
      </c>
      <c r="C556" s="1" t="s">
        <v>639</v>
      </c>
      <c r="D556" s="1">
        <v>44.0</v>
      </c>
      <c r="E556" s="1">
        <v>13709.3462</v>
      </c>
      <c r="F556" s="1">
        <v>0.871177890307</v>
      </c>
      <c r="G556" s="8">
        <f>IFERROR(__xludf.DUMMYFUNCTION("FILTER(WholeNMJData!D:D,WholeNMJData!$A:$A=$A556)"),851.90168)</f>
        <v>851.90168</v>
      </c>
      <c r="H556" s="8">
        <f t="shared" si="3"/>
        <v>16.092639</v>
      </c>
      <c r="I556" s="8">
        <f>IFERROR(__xludf.DUMMYFUNCTION("FILTER(WholeNMJData!D:D,WholeNMJData!$A:$A=$A556)"),851.90168)</f>
        <v>851.90168</v>
      </c>
    </row>
    <row r="557">
      <c r="A557" s="5" t="str">
        <f t="shared" si="1"/>
        <v>CON_05f_m67_002</v>
      </c>
      <c r="B557" s="5" t="str">
        <f t="shared" si="2"/>
        <v>CON</v>
      </c>
      <c r="C557" s="1" t="s">
        <v>640</v>
      </c>
      <c r="D557" s="1">
        <v>112.0</v>
      </c>
      <c r="E557" s="1">
        <v>15483.9896964</v>
      </c>
      <c r="F557" s="1">
        <v>0.971680684047</v>
      </c>
      <c r="G557" s="8">
        <f>IFERROR(__xludf.DUMMYFUNCTION("FILTER(WholeNMJData!D:D,WholeNMJData!$A:$A=$A557)"),851.90168)</f>
        <v>851.90168</v>
      </c>
      <c r="H557" s="8">
        <f t="shared" si="3"/>
        <v>18.1757943</v>
      </c>
      <c r="I557" s="8">
        <f>IFERROR(__xludf.DUMMYFUNCTION("FILTER(WholeNMJData!D:D,WholeNMJData!$A:$A=$A557)"),851.90168)</f>
        <v>851.90168</v>
      </c>
    </row>
    <row r="558">
      <c r="A558" s="5" t="str">
        <f t="shared" si="1"/>
        <v>CON_05f_m67_002</v>
      </c>
      <c r="B558" s="5" t="str">
        <f t="shared" si="2"/>
        <v>CON</v>
      </c>
      <c r="C558" s="1" t="s">
        <v>641</v>
      </c>
      <c r="D558" s="1">
        <v>48.0</v>
      </c>
      <c r="E558" s="1">
        <v>16156.77885</v>
      </c>
      <c r="F558" s="1">
        <v>0.652053258747</v>
      </c>
      <c r="G558" s="8">
        <f>IFERROR(__xludf.DUMMYFUNCTION("FILTER(WholeNMJData!D:D,WholeNMJData!$A:$A=$A558)"),851.90168)</f>
        <v>851.90168</v>
      </c>
      <c r="H558" s="8">
        <f t="shared" si="3"/>
        <v>18.96554406</v>
      </c>
      <c r="I558" s="8">
        <f>IFERROR(__xludf.DUMMYFUNCTION("FILTER(WholeNMJData!D:D,WholeNMJData!$A:$A=$A558)"),851.90168)</f>
        <v>851.90168</v>
      </c>
    </row>
    <row r="559">
      <c r="A559" s="5" t="str">
        <f t="shared" si="1"/>
        <v>CON_05f_m67_002</v>
      </c>
      <c r="B559" s="5" t="str">
        <f t="shared" si="2"/>
        <v>CON</v>
      </c>
      <c r="C559" s="1" t="s">
        <v>642</v>
      </c>
      <c r="D559" s="1">
        <v>104.0</v>
      </c>
      <c r="E559" s="1">
        <v>13974.1706269</v>
      </c>
      <c r="F559" s="1">
        <v>0.631669666534</v>
      </c>
      <c r="G559" s="8">
        <f>IFERROR(__xludf.DUMMYFUNCTION("FILTER(WholeNMJData!D:D,WholeNMJData!$A:$A=$A559)"),851.90168)</f>
        <v>851.90168</v>
      </c>
      <c r="H559" s="8">
        <f t="shared" si="3"/>
        <v>16.40350167</v>
      </c>
      <c r="I559" s="8">
        <f>IFERROR(__xludf.DUMMYFUNCTION("FILTER(WholeNMJData!D:D,WholeNMJData!$A:$A=$A559)"),851.90168)</f>
        <v>851.90168</v>
      </c>
    </row>
    <row r="560">
      <c r="A560" s="5" t="str">
        <f t="shared" si="1"/>
        <v>CON_05f_m67_002</v>
      </c>
      <c r="B560" s="5" t="str">
        <f t="shared" si="2"/>
        <v>CON</v>
      </c>
      <c r="C560" s="1" t="s">
        <v>643</v>
      </c>
      <c r="D560" s="1">
        <v>52.0</v>
      </c>
      <c r="E560" s="1">
        <v>12061.2951692</v>
      </c>
      <c r="F560" s="1">
        <v>1.01746358312</v>
      </c>
      <c r="G560" s="8">
        <f>IFERROR(__xludf.DUMMYFUNCTION("FILTER(WholeNMJData!D:D,WholeNMJData!$A:$A=$A560)"),851.90168)</f>
        <v>851.90168</v>
      </c>
      <c r="H560" s="8">
        <f t="shared" si="3"/>
        <v>14.15808356</v>
      </c>
      <c r="I560" s="8">
        <f>IFERROR(__xludf.DUMMYFUNCTION("FILTER(WholeNMJData!D:D,WholeNMJData!$A:$A=$A560)"),851.90168)</f>
        <v>851.90168</v>
      </c>
    </row>
    <row r="561">
      <c r="A561" s="5" t="str">
        <f t="shared" si="1"/>
        <v>CON_05f_m67_002</v>
      </c>
      <c r="B561" s="5" t="str">
        <f t="shared" si="2"/>
        <v>CON</v>
      </c>
      <c r="C561" s="1" t="s">
        <v>644</v>
      </c>
      <c r="D561" s="1">
        <v>36.0</v>
      </c>
      <c r="E561" s="1">
        <v>11173.4266444</v>
      </c>
      <c r="F561" s="1">
        <v>0.750722599872</v>
      </c>
      <c r="G561" s="8">
        <f>IFERROR(__xludf.DUMMYFUNCTION("FILTER(WholeNMJData!D:D,WholeNMJData!$A:$A=$A561)"),851.90168)</f>
        <v>851.90168</v>
      </c>
      <c r="H561" s="8">
        <f t="shared" si="3"/>
        <v>13.11586408</v>
      </c>
      <c r="I561" s="8">
        <f>IFERROR(__xludf.DUMMYFUNCTION("FILTER(WholeNMJData!D:D,WholeNMJData!$A:$A=$A561)"),851.90168)</f>
        <v>851.90168</v>
      </c>
    </row>
    <row r="562">
      <c r="A562" s="5" t="str">
        <f t="shared" si="1"/>
        <v>CON_05f_m67_002</v>
      </c>
      <c r="B562" s="5" t="str">
        <f t="shared" si="2"/>
        <v>CON</v>
      </c>
      <c r="C562" s="1" t="s">
        <v>645</v>
      </c>
      <c r="D562" s="1">
        <v>52.0</v>
      </c>
      <c r="E562" s="1">
        <v>14508.7669077</v>
      </c>
      <c r="F562" s="1">
        <v>0.753222356492</v>
      </c>
      <c r="G562" s="8">
        <f>IFERROR(__xludf.DUMMYFUNCTION("FILTER(WholeNMJData!D:D,WholeNMJData!$A:$A=$A562)"),851.90168)</f>
        <v>851.90168</v>
      </c>
      <c r="H562" s="8">
        <f t="shared" si="3"/>
        <v>17.03103451</v>
      </c>
      <c r="I562" s="8">
        <f>IFERROR(__xludf.DUMMYFUNCTION("FILTER(WholeNMJData!D:D,WholeNMJData!$A:$A=$A562)"),851.90168)</f>
        <v>851.90168</v>
      </c>
    </row>
    <row r="563">
      <c r="A563" s="5" t="str">
        <f t="shared" si="1"/>
        <v>CON_05f_m67_002</v>
      </c>
      <c r="B563" s="5" t="str">
        <f t="shared" si="2"/>
        <v>CON</v>
      </c>
      <c r="C563" s="1" t="s">
        <v>646</v>
      </c>
      <c r="D563" s="1">
        <v>20.0</v>
      </c>
      <c r="E563" s="1">
        <v>15384.06618</v>
      </c>
      <c r="F563" s="1">
        <v>0.588246812911</v>
      </c>
      <c r="G563" s="8">
        <f>IFERROR(__xludf.DUMMYFUNCTION("FILTER(WholeNMJData!D:D,WholeNMJData!$A:$A=$A563)"),851.90168)</f>
        <v>851.90168</v>
      </c>
      <c r="H563" s="8">
        <f t="shared" si="3"/>
        <v>18.05849964</v>
      </c>
      <c r="I563" s="8">
        <f>IFERROR(__xludf.DUMMYFUNCTION("FILTER(WholeNMJData!D:D,WholeNMJData!$A:$A=$A563)"),851.90168)</f>
        <v>851.90168</v>
      </c>
    </row>
    <row r="564">
      <c r="A564" s="5" t="str">
        <f t="shared" si="1"/>
        <v>CON_05f_m67_002</v>
      </c>
      <c r="B564" s="5" t="str">
        <f t="shared" si="2"/>
        <v>CON</v>
      </c>
      <c r="C564" s="1" t="s">
        <v>647</v>
      </c>
      <c r="D564" s="1">
        <v>16.0</v>
      </c>
      <c r="E564" s="1">
        <v>10522.213025</v>
      </c>
      <c r="F564" s="1">
        <v>0.401309809065</v>
      </c>
      <c r="G564" s="8">
        <f>IFERROR(__xludf.DUMMYFUNCTION("FILTER(WholeNMJData!D:D,WholeNMJData!$A:$A=$A564)"),851.90168)</f>
        <v>851.90168</v>
      </c>
      <c r="H564" s="8">
        <f t="shared" si="3"/>
        <v>12.35144063</v>
      </c>
      <c r="I564" s="8">
        <f>IFERROR(__xludf.DUMMYFUNCTION("FILTER(WholeNMJData!D:D,WholeNMJData!$A:$A=$A564)"),851.90168)</f>
        <v>851.90168</v>
      </c>
    </row>
    <row r="565">
      <c r="A565" s="5" t="str">
        <f t="shared" si="1"/>
        <v>CON_05f_m67_002</v>
      </c>
      <c r="B565" s="5" t="str">
        <f t="shared" si="2"/>
        <v>CON</v>
      </c>
      <c r="C565" s="1" t="s">
        <v>648</v>
      </c>
      <c r="D565" s="1">
        <v>76.0</v>
      </c>
      <c r="E565" s="1">
        <v>13894.5961421</v>
      </c>
      <c r="F565" s="1">
        <v>0.557715914932</v>
      </c>
      <c r="G565" s="8">
        <f>IFERROR(__xludf.DUMMYFUNCTION("FILTER(WholeNMJData!D:D,WholeNMJData!$A:$A=$A565)"),851.90168)</f>
        <v>851.90168</v>
      </c>
      <c r="H565" s="8">
        <f t="shared" si="3"/>
        <v>16.3100936</v>
      </c>
      <c r="I565" s="8">
        <f>IFERROR(__xludf.DUMMYFUNCTION("FILTER(WholeNMJData!D:D,WholeNMJData!$A:$A=$A565)"),851.90168)</f>
        <v>851.90168</v>
      </c>
    </row>
    <row r="566">
      <c r="A566" s="5" t="str">
        <f t="shared" si="1"/>
        <v>CON_05f_m67_002</v>
      </c>
      <c r="B566" s="5" t="str">
        <f t="shared" si="2"/>
        <v>CON</v>
      </c>
      <c r="C566" s="1" t="s">
        <v>649</v>
      </c>
      <c r="D566" s="1">
        <v>16.0</v>
      </c>
      <c r="E566" s="1">
        <v>9779.01905</v>
      </c>
      <c r="F566" s="1">
        <v>0.310055546931</v>
      </c>
      <c r="G566" s="8">
        <f>IFERROR(__xludf.DUMMYFUNCTION("FILTER(WholeNMJData!D:D,WholeNMJData!$A:$A=$A566)"),851.90168)</f>
        <v>851.90168</v>
      </c>
      <c r="H566" s="8">
        <f t="shared" si="3"/>
        <v>11.47904656</v>
      </c>
      <c r="I566" s="8">
        <f>IFERROR(__xludf.DUMMYFUNCTION("FILTER(WholeNMJData!D:D,WholeNMJData!$A:$A=$A566)"),851.90168)</f>
        <v>851.90168</v>
      </c>
    </row>
    <row r="567">
      <c r="A567" s="5" t="str">
        <f t="shared" si="1"/>
        <v>CON_05f_m67_002</v>
      </c>
      <c r="B567" s="5" t="str">
        <f t="shared" si="2"/>
        <v>CON</v>
      </c>
      <c r="C567" s="1" t="s">
        <v>650</v>
      </c>
      <c r="D567" s="1">
        <v>72.0</v>
      </c>
      <c r="E567" s="1">
        <v>15688.6773</v>
      </c>
      <c r="F567" s="1">
        <v>0.786284443495</v>
      </c>
      <c r="G567" s="8">
        <f>IFERROR(__xludf.DUMMYFUNCTION("FILTER(WholeNMJData!D:D,WholeNMJData!$A:$A=$A567)"),851.90168)</f>
        <v>851.90168</v>
      </c>
      <c r="H567" s="8">
        <f t="shared" si="3"/>
        <v>18.41606569</v>
      </c>
      <c r="I567" s="8">
        <f>IFERROR(__xludf.DUMMYFUNCTION("FILTER(WholeNMJData!D:D,WholeNMJData!$A:$A=$A567)"),851.90168)</f>
        <v>851.90168</v>
      </c>
    </row>
    <row r="568">
      <c r="A568" s="5" t="str">
        <f t="shared" si="1"/>
        <v>CON_05f_m67_002</v>
      </c>
      <c r="B568" s="5" t="str">
        <f t="shared" si="2"/>
        <v>CON</v>
      </c>
      <c r="C568" s="1" t="s">
        <v>651</v>
      </c>
      <c r="D568" s="1">
        <v>24.0</v>
      </c>
      <c r="E568" s="1">
        <v>7582.76328333</v>
      </c>
      <c r="F568" s="1">
        <v>0.432395352128</v>
      </c>
      <c r="G568" s="8">
        <f>IFERROR(__xludf.DUMMYFUNCTION("FILTER(WholeNMJData!D:D,WholeNMJData!$A:$A=$A568)"),851.90168)</f>
        <v>851.90168</v>
      </c>
      <c r="H568" s="8">
        <f t="shared" si="3"/>
        <v>8.900984071</v>
      </c>
      <c r="I568" s="8">
        <f>IFERROR(__xludf.DUMMYFUNCTION("FILTER(WholeNMJData!D:D,WholeNMJData!$A:$A=$A568)"),851.90168)</f>
        <v>851.90168</v>
      </c>
    </row>
    <row r="569">
      <c r="A569" s="5" t="str">
        <f t="shared" si="1"/>
        <v>CON_05f_m67_002</v>
      </c>
      <c r="B569" s="5" t="str">
        <f t="shared" si="2"/>
        <v>CON</v>
      </c>
      <c r="C569" s="1" t="s">
        <v>652</v>
      </c>
      <c r="D569" s="1">
        <v>56.0</v>
      </c>
      <c r="E569" s="1">
        <v>12203.9425</v>
      </c>
      <c r="F569" s="1">
        <v>0.48197775432</v>
      </c>
      <c r="G569" s="8">
        <f>IFERROR(__xludf.DUMMYFUNCTION("FILTER(WholeNMJData!D:D,WholeNMJData!$A:$A=$A569)"),851.90168)</f>
        <v>851.90168</v>
      </c>
      <c r="H569" s="8">
        <f t="shared" si="3"/>
        <v>14.32552933</v>
      </c>
      <c r="I569" s="8">
        <f>IFERROR(__xludf.DUMMYFUNCTION("FILTER(WholeNMJData!D:D,WholeNMJData!$A:$A=$A569)"),851.90168)</f>
        <v>851.90168</v>
      </c>
    </row>
    <row r="570">
      <c r="A570" s="5" t="str">
        <f t="shared" si="1"/>
        <v>CON_05f_m67_002</v>
      </c>
      <c r="B570" s="5" t="str">
        <f t="shared" si="2"/>
        <v>CON</v>
      </c>
      <c r="C570" s="1" t="s">
        <v>653</v>
      </c>
      <c r="D570" s="1">
        <v>32.0</v>
      </c>
      <c r="E570" s="1">
        <v>12376.03815</v>
      </c>
      <c r="F570" s="1">
        <v>0.444064072314</v>
      </c>
      <c r="G570" s="8">
        <f>IFERROR(__xludf.DUMMYFUNCTION("FILTER(WholeNMJData!D:D,WholeNMJData!$A:$A=$A570)"),851.90168)</f>
        <v>851.90168</v>
      </c>
      <c r="H570" s="8">
        <f t="shared" si="3"/>
        <v>14.52754284</v>
      </c>
      <c r="I570" s="8">
        <f>IFERROR(__xludf.DUMMYFUNCTION("FILTER(WholeNMJData!D:D,WholeNMJData!$A:$A=$A570)"),851.90168)</f>
        <v>851.90168</v>
      </c>
    </row>
    <row r="571">
      <c r="A571" s="5" t="str">
        <f t="shared" si="1"/>
        <v>CON_05f_m67_002</v>
      </c>
      <c r="B571" s="5" t="str">
        <f t="shared" si="2"/>
        <v>CON</v>
      </c>
      <c r="C571" s="1" t="s">
        <v>654</v>
      </c>
      <c r="D571" s="1">
        <v>16.0</v>
      </c>
      <c r="E571" s="1">
        <v>9483.0368</v>
      </c>
      <c r="F571" s="1">
        <v>0.454856054128</v>
      </c>
      <c r="G571" s="8">
        <f>IFERROR(__xludf.DUMMYFUNCTION("FILTER(WholeNMJData!D:D,WholeNMJData!$A:$A=$A571)"),851.90168)</f>
        <v>851.90168</v>
      </c>
      <c r="H571" s="8">
        <f t="shared" si="3"/>
        <v>11.13160946</v>
      </c>
      <c r="I571" s="8">
        <f>IFERROR(__xludf.DUMMYFUNCTION("FILTER(WholeNMJData!D:D,WholeNMJData!$A:$A=$A571)"),851.90168)</f>
        <v>851.90168</v>
      </c>
    </row>
    <row r="572">
      <c r="A572" s="5" t="str">
        <f t="shared" si="1"/>
        <v>CON_05f_m67_002</v>
      </c>
      <c r="B572" s="5" t="str">
        <f t="shared" si="2"/>
        <v>CON</v>
      </c>
      <c r="C572" s="1" t="s">
        <v>655</v>
      </c>
      <c r="D572" s="1">
        <v>16.0</v>
      </c>
      <c r="E572" s="1">
        <v>8809.52585</v>
      </c>
      <c r="F572" s="1">
        <v>1.40868072939</v>
      </c>
      <c r="G572" s="8">
        <f>IFERROR(__xludf.DUMMYFUNCTION("FILTER(WholeNMJData!D:D,WholeNMJData!$A:$A=$A572)"),851.90168)</f>
        <v>851.90168</v>
      </c>
      <c r="H572" s="8">
        <f t="shared" si="3"/>
        <v>10.34101242</v>
      </c>
      <c r="I572" s="8">
        <f>IFERROR(__xludf.DUMMYFUNCTION("FILTER(WholeNMJData!D:D,WholeNMJData!$A:$A=$A572)"),851.90168)</f>
        <v>851.90168</v>
      </c>
    </row>
    <row r="573">
      <c r="A573" s="5" t="str">
        <f t="shared" si="1"/>
        <v>CON_05f_m67_002</v>
      </c>
      <c r="B573" s="5" t="str">
        <f t="shared" si="2"/>
        <v>CON</v>
      </c>
      <c r="C573" s="1" t="s">
        <v>656</v>
      </c>
      <c r="D573" s="1">
        <v>56.0</v>
      </c>
      <c r="E573" s="1">
        <v>10810.6210571</v>
      </c>
      <c r="F573" s="1">
        <v>0.573327033409</v>
      </c>
      <c r="G573" s="8">
        <f>IFERROR(__xludf.DUMMYFUNCTION("FILTER(WholeNMJData!D:D,WholeNMJData!$A:$A=$A573)"),851.90168)</f>
        <v>851.90168</v>
      </c>
      <c r="H573" s="8">
        <f t="shared" si="3"/>
        <v>12.68998678</v>
      </c>
      <c r="I573" s="8">
        <f>IFERROR(__xludf.DUMMYFUNCTION("FILTER(WholeNMJData!D:D,WholeNMJData!$A:$A=$A573)"),851.90168)</f>
        <v>851.90168</v>
      </c>
    </row>
    <row r="574">
      <c r="A574" s="5" t="str">
        <f t="shared" si="1"/>
        <v>CON_05f_m67_002</v>
      </c>
      <c r="B574" s="5" t="str">
        <f t="shared" si="2"/>
        <v>CON</v>
      </c>
      <c r="C574" s="1" t="s">
        <v>657</v>
      </c>
      <c r="D574" s="1">
        <v>28.0</v>
      </c>
      <c r="E574" s="1">
        <v>12977.5410286</v>
      </c>
      <c r="F574" s="1">
        <v>0.423966742843</v>
      </c>
      <c r="G574" s="8">
        <f>IFERROR(__xludf.DUMMYFUNCTION("FILTER(WholeNMJData!D:D,WholeNMJData!$A:$A=$A574)"),851.90168)</f>
        <v>851.90168</v>
      </c>
      <c r="H574" s="8">
        <f t="shared" si="3"/>
        <v>15.23361361</v>
      </c>
      <c r="I574" s="8">
        <f>IFERROR(__xludf.DUMMYFUNCTION("FILTER(WholeNMJData!D:D,WholeNMJData!$A:$A=$A574)"),851.90168)</f>
        <v>851.90168</v>
      </c>
    </row>
    <row r="575">
      <c r="A575" s="5" t="str">
        <f t="shared" si="1"/>
        <v>CON_05f_m67_002</v>
      </c>
      <c r="B575" s="5" t="str">
        <f t="shared" si="2"/>
        <v>CON</v>
      </c>
      <c r="C575" s="1" t="s">
        <v>658</v>
      </c>
      <c r="D575" s="1">
        <v>36.0</v>
      </c>
      <c r="E575" s="1">
        <v>12415.9829889</v>
      </c>
      <c r="F575" s="1">
        <v>0.562520334173</v>
      </c>
      <c r="G575" s="8">
        <f>IFERROR(__xludf.DUMMYFUNCTION("FILTER(WholeNMJData!D:D,WholeNMJData!$A:$A=$A575)"),851.90168)</f>
        <v>851.90168</v>
      </c>
      <c r="H575" s="8">
        <f t="shared" si="3"/>
        <v>14.57443186</v>
      </c>
      <c r="I575" s="8">
        <f>IFERROR(__xludf.DUMMYFUNCTION("FILTER(WholeNMJData!D:D,WholeNMJData!$A:$A=$A575)"),851.90168)</f>
        <v>851.90168</v>
      </c>
    </row>
    <row r="576">
      <c r="A576" s="5" t="str">
        <f t="shared" si="1"/>
        <v>CON_05f_m67_002</v>
      </c>
      <c r="B576" s="5" t="str">
        <f t="shared" si="2"/>
        <v>CON</v>
      </c>
      <c r="C576" s="1" t="s">
        <v>659</v>
      </c>
      <c r="D576" s="1">
        <v>24.0</v>
      </c>
      <c r="E576" s="1">
        <v>11525.694</v>
      </c>
      <c r="F576" s="1">
        <v>0.771220995456</v>
      </c>
      <c r="G576" s="8">
        <f>IFERROR(__xludf.DUMMYFUNCTION("FILTER(WholeNMJData!D:D,WholeNMJData!$A:$A=$A576)"),851.90168)</f>
        <v>851.90168</v>
      </c>
      <c r="H576" s="8">
        <f t="shared" si="3"/>
        <v>13.52937114</v>
      </c>
      <c r="I576" s="8">
        <f>IFERROR(__xludf.DUMMYFUNCTION("FILTER(WholeNMJData!D:D,WholeNMJData!$A:$A=$A576)"),851.90168)</f>
        <v>851.90168</v>
      </c>
    </row>
    <row r="577">
      <c r="A577" s="5" t="str">
        <f t="shared" si="1"/>
        <v>CON_05f_m67_002</v>
      </c>
      <c r="B577" s="5" t="str">
        <f t="shared" si="2"/>
        <v>CON</v>
      </c>
      <c r="C577" s="1" t="s">
        <v>660</v>
      </c>
      <c r="D577" s="1">
        <v>20.0</v>
      </c>
      <c r="E577" s="1">
        <v>11843.24656</v>
      </c>
      <c r="F577" s="1">
        <v>0.647432886004</v>
      </c>
      <c r="G577" s="8">
        <f>IFERROR(__xludf.DUMMYFUNCTION("FILTER(WholeNMJData!D:D,WholeNMJData!$A:$A=$A577)"),851.90168)</f>
        <v>851.90168</v>
      </c>
      <c r="H577" s="8">
        <f t="shared" si="3"/>
        <v>13.90212842</v>
      </c>
      <c r="I577" s="8">
        <f>IFERROR(__xludf.DUMMYFUNCTION("FILTER(WholeNMJData!D:D,WholeNMJData!$A:$A=$A577)"),851.90168)</f>
        <v>851.90168</v>
      </c>
    </row>
    <row r="578">
      <c r="A578" s="5" t="str">
        <f t="shared" si="1"/>
        <v>CON_05f_m67_002</v>
      </c>
      <c r="B578" s="5" t="str">
        <f t="shared" si="2"/>
        <v>CON</v>
      </c>
      <c r="C578" s="1" t="s">
        <v>661</v>
      </c>
      <c r="D578" s="1">
        <v>44.0</v>
      </c>
      <c r="E578" s="1">
        <v>12206.7687364</v>
      </c>
      <c r="F578" s="1">
        <v>0.645816732524</v>
      </c>
      <c r="G578" s="8">
        <f>IFERROR(__xludf.DUMMYFUNCTION("FILTER(WholeNMJData!D:D,WholeNMJData!$A:$A=$A578)"),851.90168)</f>
        <v>851.90168</v>
      </c>
      <c r="H578" s="8">
        <f t="shared" si="3"/>
        <v>14.32884689</v>
      </c>
      <c r="I578" s="8">
        <f>IFERROR(__xludf.DUMMYFUNCTION("FILTER(WholeNMJData!D:D,WholeNMJData!$A:$A=$A578)"),851.90168)</f>
        <v>851.90168</v>
      </c>
    </row>
    <row r="579">
      <c r="A579" s="5" t="str">
        <f t="shared" si="1"/>
        <v>CON_05f_m67_002</v>
      </c>
      <c r="B579" s="5" t="str">
        <f t="shared" si="2"/>
        <v>CON</v>
      </c>
      <c r="C579" s="1" t="s">
        <v>662</v>
      </c>
      <c r="D579" s="1">
        <v>24.0</v>
      </c>
      <c r="E579" s="1">
        <v>9923.47791667</v>
      </c>
      <c r="F579" s="1">
        <v>0.560217843652</v>
      </c>
      <c r="G579" s="8">
        <f>IFERROR(__xludf.DUMMYFUNCTION("FILTER(WholeNMJData!D:D,WholeNMJData!$A:$A=$A579)"),851.90168)</f>
        <v>851.90168</v>
      </c>
      <c r="H579" s="8">
        <f t="shared" si="3"/>
        <v>11.64861879</v>
      </c>
      <c r="I579" s="8">
        <f>IFERROR(__xludf.DUMMYFUNCTION("FILTER(WholeNMJData!D:D,WholeNMJData!$A:$A=$A579)"),851.90168)</f>
        <v>851.90168</v>
      </c>
    </row>
    <row r="580">
      <c r="A580" s="5" t="str">
        <f t="shared" si="1"/>
        <v>CON_06f_m67_001</v>
      </c>
      <c r="B580" s="5" t="str">
        <f t="shared" si="2"/>
        <v>CON</v>
      </c>
      <c r="C580" s="1" t="s">
        <v>663</v>
      </c>
      <c r="D580" s="1">
        <v>16.0</v>
      </c>
      <c r="E580" s="1">
        <v>5407.8043</v>
      </c>
      <c r="F580" s="1">
        <v>0.396592698445</v>
      </c>
      <c r="G580" s="8">
        <f>IFERROR(__xludf.DUMMYFUNCTION("FILTER(WholeNMJData!D:D,WholeNMJData!$A:$A=$A580)"),433.85673)</f>
        <v>433.85673</v>
      </c>
      <c r="H580" s="8">
        <f t="shared" si="3"/>
        <v>12.46449329</v>
      </c>
      <c r="I580" s="8">
        <f>IFERROR(__xludf.DUMMYFUNCTION("FILTER(WholeNMJData!D:D,WholeNMJData!$A:$A=$A580)"),433.85673)</f>
        <v>433.85673</v>
      </c>
    </row>
    <row r="581">
      <c r="A581" s="5" t="str">
        <f t="shared" si="1"/>
        <v>CON_06f_m67_001</v>
      </c>
      <c r="B581" s="5" t="str">
        <f t="shared" si="2"/>
        <v>CON</v>
      </c>
      <c r="C581" s="1" t="s">
        <v>664</v>
      </c>
      <c r="D581" s="1">
        <v>20.0</v>
      </c>
      <c r="E581" s="1">
        <v>5755.00578</v>
      </c>
      <c r="F581" s="1">
        <v>0.328086412452</v>
      </c>
      <c r="G581" s="8">
        <f>IFERROR(__xludf.DUMMYFUNCTION("FILTER(WholeNMJData!D:D,WholeNMJData!$A:$A=$A581)"),433.85673)</f>
        <v>433.85673</v>
      </c>
      <c r="H581" s="8">
        <f t="shared" si="3"/>
        <v>13.26476088</v>
      </c>
      <c r="I581" s="8">
        <f>IFERROR(__xludf.DUMMYFUNCTION("FILTER(WholeNMJData!D:D,WholeNMJData!$A:$A=$A581)"),433.85673)</f>
        <v>433.85673</v>
      </c>
    </row>
    <row r="582">
      <c r="A582" s="5" t="str">
        <f t="shared" si="1"/>
        <v>CON_06f_m67_001</v>
      </c>
      <c r="B582" s="5" t="str">
        <f t="shared" si="2"/>
        <v>CON</v>
      </c>
      <c r="C582" s="1" t="s">
        <v>665</v>
      </c>
      <c r="D582" s="1">
        <v>20.0</v>
      </c>
      <c r="E582" s="1">
        <v>3440.35414</v>
      </c>
      <c r="F582" s="1">
        <v>0.723338847901</v>
      </c>
      <c r="G582" s="8">
        <f>IFERROR(__xludf.DUMMYFUNCTION("FILTER(WholeNMJData!D:D,WholeNMJData!$A:$A=$A582)"),433.85673)</f>
        <v>433.85673</v>
      </c>
      <c r="H582" s="8">
        <f t="shared" si="3"/>
        <v>7.929700987</v>
      </c>
      <c r="I582" s="8">
        <f>IFERROR(__xludf.DUMMYFUNCTION("FILTER(WholeNMJData!D:D,WholeNMJData!$A:$A=$A582)"),433.85673)</f>
        <v>433.85673</v>
      </c>
    </row>
    <row r="583">
      <c r="A583" s="5" t="str">
        <f t="shared" si="1"/>
        <v>CON_06f_m67_001</v>
      </c>
      <c r="B583" s="5" t="str">
        <f t="shared" si="2"/>
        <v>CON</v>
      </c>
      <c r="C583" s="1" t="s">
        <v>666</v>
      </c>
      <c r="D583" s="1">
        <v>92.0</v>
      </c>
      <c r="E583" s="1">
        <v>9645.91988696</v>
      </c>
      <c r="F583" s="1">
        <v>0.986556648979</v>
      </c>
      <c r="G583" s="8">
        <f>IFERROR(__xludf.DUMMYFUNCTION("FILTER(WholeNMJData!D:D,WholeNMJData!$A:$A=$A583)"),433.85673)</f>
        <v>433.85673</v>
      </c>
      <c r="H583" s="8">
        <f t="shared" si="3"/>
        <v>22.2329613</v>
      </c>
      <c r="I583" s="8">
        <f>IFERROR(__xludf.DUMMYFUNCTION("FILTER(WholeNMJData!D:D,WholeNMJData!$A:$A=$A583)"),433.85673)</f>
        <v>433.85673</v>
      </c>
    </row>
    <row r="584">
      <c r="A584" s="5" t="str">
        <f t="shared" si="1"/>
        <v>CON_06f_m67_001</v>
      </c>
      <c r="B584" s="5" t="str">
        <f t="shared" si="2"/>
        <v>CON</v>
      </c>
      <c r="C584" s="1" t="s">
        <v>667</v>
      </c>
      <c r="D584" s="1">
        <v>16.0</v>
      </c>
      <c r="E584" s="1">
        <v>3899.2574</v>
      </c>
      <c r="F584" s="1">
        <v>0.456010777847</v>
      </c>
      <c r="G584" s="8">
        <f>IFERROR(__xludf.DUMMYFUNCTION("FILTER(WholeNMJData!D:D,WholeNMJData!$A:$A=$A584)"),433.85673)</f>
        <v>433.85673</v>
      </c>
      <c r="H584" s="8">
        <f t="shared" si="3"/>
        <v>8.987430943</v>
      </c>
      <c r="I584" s="8">
        <f>IFERROR(__xludf.DUMMYFUNCTION("FILTER(WholeNMJData!D:D,WholeNMJData!$A:$A=$A584)"),433.85673)</f>
        <v>433.85673</v>
      </c>
    </row>
    <row r="585">
      <c r="A585" s="5" t="str">
        <f t="shared" si="1"/>
        <v>CON_06f_m67_001</v>
      </c>
      <c r="B585" s="5" t="str">
        <f t="shared" si="2"/>
        <v>CON</v>
      </c>
      <c r="C585" s="1" t="s">
        <v>668</v>
      </c>
      <c r="D585" s="1">
        <v>96.0</v>
      </c>
      <c r="E585" s="1">
        <v>7062.83235</v>
      </c>
      <c r="F585" s="1">
        <v>1.13231954316</v>
      </c>
      <c r="G585" s="8">
        <f>IFERROR(__xludf.DUMMYFUNCTION("FILTER(WholeNMJData!D:D,WholeNMJData!$A:$A=$A585)"),433.85673)</f>
        <v>433.85673</v>
      </c>
      <c r="H585" s="8">
        <f t="shared" si="3"/>
        <v>16.27918126</v>
      </c>
      <c r="I585" s="8">
        <f>IFERROR(__xludf.DUMMYFUNCTION("FILTER(WholeNMJData!D:D,WholeNMJData!$A:$A=$A585)"),433.85673)</f>
        <v>433.85673</v>
      </c>
    </row>
    <row r="586">
      <c r="A586" s="5" t="str">
        <f t="shared" si="1"/>
        <v>CON_06f_m67_001</v>
      </c>
      <c r="B586" s="5" t="str">
        <f t="shared" si="2"/>
        <v>CON</v>
      </c>
      <c r="C586" s="1" t="s">
        <v>669</v>
      </c>
      <c r="D586" s="1">
        <v>24.0</v>
      </c>
      <c r="E586" s="1">
        <v>5207.2682</v>
      </c>
      <c r="F586" s="1">
        <v>0.756890589964</v>
      </c>
      <c r="G586" s="8">
        <f>IFERROR(__xludf.DUMMYFUNCTION("FILTER(WholeNMJData!D:D,WholeNMJData!$A:$A=$A586)"),433.85673)</f>
        <v>433.85673</v>
      </c>
      <c r="H586" s="8">
        <f t="shared" si="3"/>
        <v>12.00227596</v>
      </c>
      <c r="I586" s="8">
        <f>IFERROR(__xludf.DUMMYFUNCTION("FILTER(WholeNMJData!D:D,WholeNMJData!$A:$A=$A586)"),433.85673)</f>
        <v>433.85673</v>
      </c>
    </row>
    <row r="587">
      <c r="A587" s="5" t="str">
        <f t="shared" si="1"/>
        <v>CON_06f_m67_001</v>
      </c>
      <c r="B587" s="5" t="str">
        <f t="shared" si="2"/>
        <v>CON</v>
      </c>
      <c r="C587" s="1" t="s">
        <v>670</v>
      </c>
      <c r="D587" s="1">
        <v>60.0</v>
      </c>
      <c r="E587" s="1">
        <v>6179.2039</v>
      </c>
      <c r="F587" s="1">
        <v>0.988019120068</v>
      </c>
      <c r="G587" s="8">
        <f>IFERROR(__xludf.DUMMYFUNCTION("FILTER(WholeNMJData!D:D,WholeNMJData!$A:$A=$A587)"),433.85673)</f>
        <v>433.85673</v>
      </c>
      <c r="H587" s="8">
        <f t="shared" si="3"/>
        <v>14.24249867</v>
      </c>
      <c r="I587" s="8">
        <f>IFERROR(__xludf.DUMMYFUNCTION("FILTER(WholeNMJData!D:D,WholeNMJData!$A:$A=$A587)"),433.85673)</f>
        <v>433.85673</v>
      </c>
    </row>
    <row r="588">
      <c r="A588" s="5" t="str">
        <f t="shared" si="1"/>
        <v>CON_06f_m67_001</v>
      </c>
      <c r="B588" s="5" t="str">
        <f t="shared" si="2"/>
        <v>CON</v>
      </c>
      <c r="C588" s="1" t="s">
        <v>671</v>
      </c>
      <c r="D588" s="1">
        <v>24.0</v>
      </c>
      <c r="E588" s="1">
        <v>6606.67026667</v>
      </c>
      <c r="F588" s="1">
        <v>0.67695742628</v>
      </c>
      <c r="G588" s="8">
        <f>IFERROR(__xludf.DUMMYFUNCTION("FILTER(WholeNMJData!D:D,WholeNMJData!$A:$A=$A588)"),433.85673)</f>
        <v>433.85673</v>
      </c>
      <c r="H588" s="8">
        <f t="shared" si="3"/>
        <v>15.22776947</v>
      </c>
      <c r="I588" s="8">
        <f>IFERROR(__xludf.DUMMYFUNCTION("FILTER(WholeNMJData!D:D,WholeNMJData!$A:$A=$A588)"),433.85673)</f>
        <v>433.85673</v>
      </c>
    </row>
    <row r="589">
      <c r="A589" s="5" t="str">
        <f t="shared" si="1"/>
        <v>CON_06f_m67_001</v>
      </c>
      <c r="B589" s="5" t="str">
        <f t="shared" si="2"/>
        <v>CON</v>
      </c>
      <c r="C589" s="1" t="s">
        <v>672</v>
      </c>
      <c r="D589" s="1">
        <v>24.0</v>
      </c>
      <c r="E589" s="1">
        <v>8496.2716</v>
      </c>
      <c r="F589" s="1">
        <v>2.46353373402</v>
      </c>
      <c r="G589" s="8">
        <f>IFERROR(__xludf.DUMMYFUNCTION("FILTER(WholeNMJData!D:D,WholeNMJData!$A:$A=$A589)"),433.85673)</f>
        <v>433.85673</v>
      </c>
      <c r="H589" s="8">
        <f t="shared" si="3"/>
        <v>19.58312736</v>
      </c>
      <c r="I589" s="8">
        <f>IFERROR(__xludf.DUMMYFUNCTION("FILTER(WholeNMJData!D:D,WholeNMJData!$A:$A=$A589)"),433.85673)</f>
        <v>433.85673</v>
      </c>
    </row>
    <row r="590">
      <c r="A590" s="5" t="str">
        <f t="shared" si="1"/>
        <v>CON_06f_m67_001</v>
      </c>
      <c r="B590" s="5" t="str">
        <f t="shared" si="2"/>
        <v>CON</v>
      </c>
      <c r="C590" s="1" t="s">
        <v>673</v>
      </c>
      <c r="D590" s="1">
        <v>204.0</v>
      </c>
      <c r="E590" s="1">
        <v>19209.5009118</v>
      </c>
      <c r="F590" s="1">
        <v>0.974936188401</v>
      </c>
      <c r="G590" s="8">
        <f>IFERROR(__xludf.DUMMYFUNCTION("FILTER(WholeNMJData!D:D,WholeNMJData!$A:$A=$A590)"),433.85673)</f>
        <v>433.85673</v>
      </c>
      <c r="H590" s="8">
        <f t="shared" si="3"/>
        <v>44.27613907</v>
      </c>
      <c r="I590" s="8">
        <f>IFERROR(__xludf.DUMMYFUNCTION("FILTER(WholeNMJData!D:D,WholeNMJData!$A:$A=$A590)"),433.85673)</f>
        <v>433.85673</v>
      </c>
    </row>
    <row r="591">
      <c r="A591" s="5" t="str">
        <f t="shared" si="1"/>
        <v>CON_06f_m67_001</v>
      </c>
      <c r="B591" s="5" t="str">
        <f t="shared" si="2"/>
        <v>CON</v>
      </c>
      <c r="C591" s="1" t="s">
        <v>674</v>
      </c>
      <c r="D591" s="1">
        <v>24.0</v>
      </c>
      <c r="E591" s="1">
        <v>5915.01361667</v>
      </c>
      <c r="F591" s="1">
        <v>0.452005603582</v>
      </c>
      <c r="G591" s="8">
        <f>IFERROR(__xludf.DUMMYFUNCTION("FILTER(WholeNMJData!D:D,WholeNMJData!$A:$A=$A591)"),433.85673)</f>
        <v>433.85673</v>
      </c>
      <c r="H591" s="8">
        <f t="shared" si="3"/>
        <v>13.63356428</v>
      </c>
      <c r="I591" s="8">
        <f>IFERROR(__xludf.DUMMYFUNCTION("FILTER(WholeNMJData!D:D,WholeNMJData!$A:$A=$A591)"),433.85673)</f>
        <v>433.85673</v>
      </c>
    </row>
    <row r="592">
      <c r="A592" s="5" t="str">
        <f t="shared" si="1"/>
        <v>CON_06f_m67_001</v>
      </c>
      <c r="B592" s="5" t="str">
        <f t="shared" si="2"/>
        <v>CON</v>
      </c>
      <c r="C592" s="1" t="s">
        <v>675</v>
      </c>
      <c r="D592" s="1">
        <v>68.0</v>
      </c>
      <c r="E592" s="1">
        <v>8066.10661176</v>
      </c>
      <c r="F592" s="1">
        <v>0.884856541518</v>
      </c>
      <c r="G592" s="8">
        <f>IFERROR(__xludf.DUMMYFUNCTION("FILTER(WholeNMJData!D:D,WholeNMJData!$A:$A=$A592)"),433.85673)</f>
        <v>433.85673</v>
      </c>
      <c r="H592" s="8">
        <f t="shared" si="3"/>
        <v>18.59163649</v>
      </c>
      <c r="I592" s="8">
        <f>IFERROR(__xludf.DUMMYFUNCTION("FILTER(WholeNMJData!D:D,WholeNMJData!$A:$A=$A592)"),433.85673)</f>
        <v>433.85673</v>
      </c>
    </row>
    <row r="593">
      <c r="A593" s="5" t="str">
        <f t="shared" si="1"/>
        <v>CON_06f_m67_001</v>
      </c>
      <c r="B593" s="5" t="str">
        <f t="shared" si="2"/>
        <v>CON</v>
      </c>
      <c r="C593" s="1" t="s">
        <v>676</v>
      </c>
      <c r="D593" s="1">
        <v>44.0</v>
      </c>
      <c r="E593" s="1">
        <v>5273.31168182</v>
      </c>
      <c r="F593" s="1">
        <v>0.630273194634</v>
      </c>
      <c r="G593" s="8">
        <f>IFERROR(__xludf.DUMMYFUNCTION("FILTER(WholeNMJData!D:D,WholeNMJData!$A:$A=$A593)"),433.85673)</f>
        <v>433.85673</v>
      </c>
      <c r="H593" s="8">
        <f t="shared" si="3"/>
        <v>12.15450013</v>
      </c>
      <c r="I593" s="8">
        <f>IFERROR(__xludf.DUMMYFUNCTION("FILTER(WholeNMJData!D:D,WholeNMJData!$A:$A=$A593)"),433.85673)</f>
        <v>433.85673</v>
      </c>
    </row>
    <row r="594">
      <c r="A594" s="5" t="str">
        <f t="shared" si="1"/>
        <v>CON_06f_m67_001</v>
      </c>
      <c r="B594" s="5" t="str">
        <f t="shared" si="2"/>
        <v>CON</v>
      </c>
      <c r="C594" s="1" t="s">
        <v>677</v>
      </c>
      <c r="D594" s="1">
        <v>252.0</v>
      </c>
      <c r="E594" s="1">
        <v>10734.8726111</v>
      </c>
      <c r="F594" s="1">
        <v>1.95095145128</v>
      </c>
      <c r="G594" s="8">
        <f>IFERROR(__xludf.DUMMYFUNCTION("FILTER(WholeNMJData!D:D,WholeNMJData!$A:$A=$A594)"),433.85673)</f>
        <v>433.85673</v>
      </c>
      <c r="H594" s="8">
        <f t="shared" si="3"/>
        <v>24.74289753</v>
      </c>
      <c r="I594" s="8">
        <f>IFERROR(__xludf.DUMMYFUNCTION("FILTER(WholeNMJData!D:D,WholeNMJData!$A:$A=$A594)"),433.85673)</f>
        <v>433.85673</v>
      </c>
    </row>
    <row r="595">
      <c r="A595" s="5" t="str">
        <f t="shared" si="1"/>
        <v>CON_06f_m67_001</v>
      </c>
      <c r="B595" s="5" t="str">
        <f t="shared" si="2"/>
        <v>CON</v>
      </c>
      <c r="C595" s="1" t="s">
        <v>678</v>
      </c>
      <c r="D595" s="1">
        <v>28.0</v>
      </c>
      <c r="E595" s="1">
        <v>5555.58508571</v>
      </c>
      <c r="F595" s="1">
        <v>0.623424490232</v>
      </c>
      <c r="G595" s="8">
        <f>IFERROR(__xludf.DUMMYFUNCTION("FILTER(WholeNMJData!D:D,WholeNMJData!$A:$A=$A595)"),433.85673)</f>
        <v>433.85673</v>
      </c>
      <c r="H595" s="8">
        <f t="shared" si="3"/>
        <v>12.80511446</v>
      </c>
      <c r="I595" s="8">
        <f>IFERROR(__xludf.DUMMYFUNCTION("FILTER(WholeNMJData!D:D,WholeNMJData!$A:$A=$A595)"),433.85673)</f>
        <v>433.85673</v>
      </c>
    </row>
    <row r="596">
      <c r="A596" s="5" t="str">
        <f t="shared" si="1"/>
        <v>CON_06f_m67_001</v>
      </c>
      <c r="B596" s="5" t="str">
        <f t="shared" si="2"/>
        <v>CON</v>
      </c>
      <c r="C596" s="1" t="s">
        <v>679</v>
      </c>
      <c r="D596" s="1">
        <v>196.0</v>
      </c>
      <c r="E596" s="1">
        <v>10767.7492327</v>
      </c>
      <c r="F596" s="1">
        <v>1.42301846643</v>
      </c>
      <c r="G596" s="8">
        <f>IFERROR(__xludf.DUMMYFUNCTION("FILTER(WholeNMJData!D:D,WholeNMJData!$A:$A=$A596)"),433.85673)</f>
        <v>433.85673</v>
      </c>
      <c r="H596" s="8">
        <f t="shared" si="3"/>
        <v>24.81867513</v>
      </c>
      <c r="I596" s="8">
        <f>IFERROR(__xludf.DUMMYFUNCTION("FILTER(WholeNMJData!D:D,WholeNMJData!$A:$A=$A596)"),433.85673)</f>
        <v>433.85673</v>
      </c>
    </row>
    <row r="597">
      <c r="A597" s="5" t="str">
        <f t="shared" si="1"/>
        <v>CON_06f_m67_001</v>
      </c>
      <c r="B597" s="5" t="str">
        <f t="shared" si="2"/>
        <v>CON</v>
      </c>
      <c r="C597" s="1" t="s">
        <v>680</v>
      </c>
      <c r="D597" s="1">
        <v>24.0</v>
      </c>
      <c r="E597" s="1">
        <v>4738.60973333</v>
      </c>
      <c r="F597" s="1">
        <v>0.440894548733</v>
      </c>
      <c r="G597" s="8">
        <f>IFERROR(__xludf.DUMMYFUNCTION("FILTER(WholeNMJData!D:D,WholeNMJData!$A:$A=$A597)"),433.85673)</f>
        <v>433.85673</v>
      </c>
      <c r="H597" s="8">
        <f t="shared" si="3"/>
        <v>10.92206115</v>
      </c>
      <c r="I597" s="8">
        <f>IFERROR(__xludf.DUMMYFUNCTION("FILTER(WholeNMJData!D:D,WholeNMJData!$A:$A=$A597)"),433.85673)</f>
        <v>433.85673</v>
      </c>
    </row>
    <row r="598">
      <c r="A598" s="5" t="str">
        <f t="shared" si="1"/>
        <v>CON_06f_m67_001</v>
      </c>
      <c r="B598" s="5" t="str">
        <f t="shared" si="2"/>
        <v>CON</v>
      </c>
      <c r="C598" s="1" t="s">
        <v>681</v>
      </c>
      <c r="D598" s="1">
        <v>40.0</v>
      </c>
      <c r="E598" s="1">
        <v>6027.18105</v>
      </c>
      <c r="F598" s="1">
        <v>0.613064228426</v>
      </c>
      <c r="G598" s="8">
        <f>IFERROR(__xludf.DUMMYFUNCTION("FILTER(WholeNMJData!D:D,WholeNMJData!$A:$A=$A598)"),433.85673)</f>
        <v>433.85673</v>
      </c>
      <c r="H598" s="8">
        <f t="shared" si="3"/>
        <v>13.89209993</v>
      </c>
      <c r="I598" s="8">
        <f>IFERROR(__xludf.DUMMYFUNCTION("FILTER(WholeNMJData!D:D,WholeNMJData!$A:$A=$A598)"),433.85673)</f>
        <v>433.85673</v>
      </c>
    </row>
    <row r="599">
      <c r="A599" s="5" t="str">
        <f t="shared" si="1"/>
        <v>CON_06f_m67_001</v>
      </c>
      <c r="B599" s="5" t="str">
        <f t="shared" si="2"/>
        <v>CON</v>
      </c>
      <c r="C599" s="1" t="s">
        <v>682</v>
      </c>
      <c r="D599" s="1">
        <v>56.0</v>
      </c>
      <c r="E599" s="1">
        <v>6835.03705714</v>
      </c>
      <c r="F599" s="1">
        <v>0.778873070547</v>
      </c>
      <c r="G599" s="8">
        <f>IFERROR(__xludf.DUMMYFUNCTION("FILTER(WholeNMJData!D:D,WholeNMJData!$A:$A=$A599)"),433.85673)</f>
        <v>433.85673</v>
      </c>
      <c r="H599" s="8">
        <f t="shared" si="3"/>
        <v>15.75413399</v>
      </c>
      <c r="I599" s="8">
        <f>IFERROR(__xludf.DUMMYFUNCTION("FILTER(WholeNMJData!D:D,WholeNMJData!$A:$A=$A599)"),433.85673)</f>
        <v>433.85673</v>
      </c>
    </row>
    <row r="600">
      <c r="A600" s="5" t="str">
        <f t="shared" si="1"/>
        <v>CON_06f_m67_001</v>
      </c>
      <c r="B600" s="5" t="str">
        <f t="shared" si="2"/>
        <v>CON</v>
      </c>
      <c r="C600" s="1" t="s">
        <v>683</v>
      </c>
      <c r="D600" s="1">
        <v>144.0</v>
      </c>
      <c r="E600" s="1">
        <v>8224.99655833</v>
      </c>
      <c r="F600" s="1">
        <v>1.45433556296</v>
      </c>
      <c r="G600" s="8">
        <f>IFERROR(__xludf.DUMMYFUNCTION("FILTER(WholeNMJData!D:D,WholeNMJData!$A:$A=$A600)"),433.85673)</f>
        <v>433.85673</v>
      </c>
      <c r="H600" s="8">
        <f t="shared" si="3"/>
        <v>18.95786325</v>
      </c>
      <c r="I600" s="8">
        <f>IFERROR(__xludf.DUMMYFUNCTION("FILTER(WholeNMJData!D:D,WholeNMJData!$A:$A=$A600)"),433.85673)</f>
        <v>433.85673</v>
      </c>
    </row>
    <row r="601">
      <c r="A601" s="5" t="str">
        <f t="shared" si="1"/>
        <v>CON_06f_m67_001</v>
      </c>
      <c r="B601" s="5" t="str">
        <f t="shared" si="2"/>
        <v>CON</v>
      </c>
      <c r="C601" s="1" t="s">
        <v>684</v>
      </c>
      <c r="D601" s="1">
        <v>24.0</v>
      </c>
      <c r="E601" s="1">
        <v>6992.5845</v>
      </c>
      <c r="F601" s="1">
        <v>0.60030107609</v>
      </c>
      <c r="G601" s="8">
        <f>IFERROR(__xludf.DUMMYFUNCTION("FILTER(WholeNMJData!D:D,WholeNMJData!$A:$A=$A601)"),433.85673)</f>
        <v>433.85673</v>
      </c>
      <c r="H601" s="8">
        <f t="shared" si="3"/>
        <v>16.11726641</v>
      </c>
      <c r="I601" s="8">
        <f>IFERROR(__xludf.DUMMYFUNCTION("FILTER(WholeNMJData!D:D,WholeNMJData!$A:$A=$A601)"),433.85673)</f>
        <v>433.85673</v>
      </c>
    </row>
    <row r="602">
      <c r="A602" s="5" t="str">
        <f t="shared" si="1"/>
        <v>CON_06f_m67_001</v>
      </c>
      <c r="B602" s="5" t="str">
        <f t="shared" si="2"/>
        <v>CON</v>
      </c>
      <c r="C602" s="1" t="s">
        <v>685</v>
      </c>
      <c r="D602" s="1">
        <v>76.0</v>
      </c>
      <c r="E602" s="1">
        <v>7204.20075263</v>
      </c>
      <c r="F602" s="1">
        <v>1.06771583193</v>
      </c>
      <c r="G602" s="8">
        <f>IFERROR(__xludf.DUMMYFUNCTION("FILTER(WholeNMJData!D:D,WholeNMJData!$A:$A=$A602)"),433.85673)</f>
        <v>433.85673</v>
      </c>
      <c r="H602" s="8">
        <f t="shared" si="3"/>
        <v>16.60502248</v>
      </c>
      <c r="I602" s="8">
        <f>IFERROR(__xludf.DUMMYFUNCTION("FILTER(WholeNMJData!D:D,WholeNMJData!$A:$A=$A602)"),433.85673)</f>
        <v>433.85673</v>
      </c>
    </row>
    <row r="603">
      <c r="A603" s="5" t="str">
        <f t="shared" si="1"/>
        <v>CON_06f_m67_001</v>
      </c>
      <c r="B603" s="5" t="str">
        <f t="shared" si="2"/>
        <v>CON</v>
      </c>
      <c r="C603" s="1" t="s">
        <v>686</v>
      </c>
      <c r="D603" s="1">
        <v>60.0</v>
      </c>
      <c r="E603" s="1">
        <v>5827.72883333</v>
      </c>
      <c r="F603" s="1">
        <v>1.77863613707</v>
      </c>
      <c r="G603" s="8">
        <f>IFERROR(__xludf.DUMMYFUNCTION("FILTER(WholeNMJData!D:D,WholeNMJData!$A:$A=$A603)"),433.85673)</f>
        <v>433.85673</v>
      </c>
      <c r="H603" s="8">
        <f t="shared" si="3"/>
        <v>13.43238085</v>
      </c>
      <c r="I603" s="8">
        <f>IFERROR(__xludf.DUMMYFUNCTION("FILTER(WholeNMJData!D:D,WholeNMJData!$A:$A=$A603)"),433.85673)</f>
        <v>433.85673</v>
      </c>
    </row>
    <row r="604">
      <c r="A604" s="5" t="str">
        <f t="shared" si="1"/>
        <v>CON_06f_m67_001</v>
      </c>
      <c r="B604" s="5" t="str">
        <f t="shared" si="2"/>
        <v>CON</v>
      </c>
      <c r="C604" s="1" t="s">
        <v>687</v>
      </c>
      <c r="D604" s="1">
        <v>24.0</v>
      </c>
      <c r="E604" s="1">
        <v>5285.85421667</v>
      </c>
      <c r="F604" s="1">
        <v>0.556025020655</v>
      </c>
      <c r="G604" s="8">
        <f>IFERROR(__xludf.DUMMYFUNCTION("FILTER(WholeNMJData!D:D,WholeNMJData!$A:$A=$A604)"),433.85673)</f>
        <v>433.85673</v>
      </c>
      <c r="H604" s="8">
        <f t="shared" si="3"/>
        <v>12.18340952</v>
      </c>
      <c r="I604" s="8">
        <f>IFERROR(__xludf.DUMMYFUNCTION("FILTER(WholeNMJData!D:D,WholeNMJData!$A:$A=$A604)"),433.85673)</f>
        <v>433.85673</v>
      </c>
    </row>
    <row r="605">
      <c r="A605" s="5" t="str">
        <f t="shared" si="1"/>
        <v>CON_06f_m67_001</v>
      </c>
      <c r="B605" s="5" t="str">
        <f t="shared" si="2"/>
        <v>CON</v>
      </c>
      <c r="C605" s="1" t="s">
        <v>688</v>
      </c>
      <c r="D605" s="1">
        <v>88.0</v>
      </c>
      <c r="E605" s="1">
        <v>6699.06330455</v>
      </c>
      <c r="F605" s="1">
        <v>0.604775909081</v>
      </c>
      <c r="G605" s="8">
        <f>IFERROR(__xludf.DUMMYFUNCTION("FILTER(WholeNMJData!D:D,WholeNMJData!$A:$A=$A605)"),433.85673)</f>
        <v>433.85673</v>
      </c>
      <c r="H605" s="8">
        <f t="shared" si="3"/>
        <v>15.44072695</v>
      </c>
      <c r="I605" s="8">
        <f>IFERROR(__xludf.DUMMYFUNCTION("FILTER(WholeNMJData!D:D,WholeNMJData!$A:$A=$A605)"),433.85673)</f>
        <v>433.85673</v>
      </c>
    </row>
    <row r="606">
      <c r="A606" s="5" t="str">
        <f t="shared" si="1"/>
        <v>CON_06f_m67_001</v>
      </c>
      <c r="B606" s="5" t="str">
        <f t="shared" si="2"/>
        <v>CON</v>
      </c>
      <c r="C606" s="1" t="s">
        <v>689</v>
      </c>
      <c r="D606" s="1">
        <v>112.0</v>
      </c>
      <c r="E606" s="1">
        <v>6018.22631429</v>
      </c>
      <c r="F606" s="1">
        <v>1.02826123127</v>
      </c>
      <c r="G606" s="8">
        <f>IFERROR(__xludf.DUMMYFUNCTION("FILTER(WholeNMJData!D:D,WholeNMJData!$A:$A=$A606)"),433.85673)</f>
        <v>433.85673</v>
      </c>
      <c r="H606" s="8">
        <f t="shared" si="3"/>
        <v>13.87146009</v>
      </c>
      <c r="I606" s="8">
        <f>IFERROR(__xludf.DUMMYFUNCTION("FILTER(WholeNMJData!D:D,WholeNMJData!$A:$A=$A606)"),433.85673)</f>
        <v>433.85673</v>
      </c>
    </row>
    <row r="607">
      <c r="A607" s="5" t="str">
        <f t="shared" si="1"/>
        <v>CON_06f_m67_001</v>
      </c>
      <c r="B607" s="5" t="str">
        <f t="shared" si="2"/>
        <v>CON</v>
      </c>
      <c r="C607" s="1" t="s">
        <v>690</v>
      </c>
      <c r="D607" s="1">
        <v>36.0</v>
      </c>
      <c r="E607" s="1">
        <v>5016.75348889</v>
      </c>
      <c r="F607" s="1">
        <v>0.362166011151</v>
      </c>
      <c r="G607" s="8">
        <f>IFERROR(__xludf.DUMMYFUNCTION("FILTER(WholeNMJData!D:D,WholeNMJData!$A:$A=$A607)"),433.85673)</f>
        <v>433.85673</v>
      </c>
      <c r="H607" s="8">
        <f t="shared" si="3"/>
        <v>11.56315701</v>
      </c>
      <c r="I607" s="8">
        <f>IFERROR(__xludf.DUMMYFUNCTION("FILTER(WholeNMJData!D:D,WholeNMJData!$A:$A=$A607)"),433.85673)</f>
        <v>433.85673</v>
      </c>
    </row>
    <row r="608">
      <c r="A608" s="5" t="str">
        <f t="shared" si="1"/>
        <v>CON_06f_m67_001</v>
      </c>
      <c r="B608" s="5" t="str">
        <f t="shared" si="2"/>
        <v>CON</v>
      </c>
      <c r="C608" s="1" t="s">
        <v>691</v>
      </c>
      <c r="D608" s="1">
        <v>16.0</v>
      </c>
      <c r="E608" s="1">
        <v>5875.872025</v>
      </c>
      <c r="F608" s="1">
        <v>0.578418502911</v>
      </c>
      <c r="G608" s="8">
        <f>IFERROR(__xludf.DUMMYFUNCTION("FILTER(WholeNMJData!D:D,WholeNMJData!$A:$A=$A608)"),433.85673)</f>
        <v>433.85673</v>
      </c>
      <c r="H608" s="8">
        <f t="shared" si="3"/>
        <v>13.5433465</v>
      </c>
      <c r="I608" s="8">
        <f>IFERROR(__xludf.DUMMYFUNCTION("FILTER(WholeNMJData!D:D,WholeNMJData!$A:$A=$A608)"),433.85673)</f>
        <v>433.85673</v>
      </c>
    </row>
    <row r="609">
      <c r="A609" s="5" t="str">
        <f t="shared" si="1"/>
        <v>CON_06f_m67_001</v>
      </c>
      <c r="B609" s="5" t="str">
        <f t="shared" si="2"/>
        <v>CON</v>
      </c>
      <c r="C609" s="1" t="s">
        <v>692</v>
      </c>
      <c r="D609" s="1">
        <v>40.0</v>
      </c>
      <c r="E609" s="1">
        <v>5408.17843</v>
      </c>
      <c r="F609" s="1">
        <v>0.899371935108</v>
      </c>
      <c r="G609" s="8">
        <f>IFERROR(__xludf.DUMMYFUNCTION("FILTER(WholeNMJData!D:D,WholeNMJData!$A:$A=$A609)"),433.85673)</f>
        <v>433.85673</v>
      </c>
      <c r="H609" s="8">
        <f t="shared" si="3"/>
        <v>12.46535563</v>
      </c>
      <c r="I609" s="8">
        <f>IFERROR(__xludf.DUMMYFUNCTION("FILTER(WholeNMJData!D:D,WholeNMJData!$A:$A=$A609)"),433.85673)</f>
        <v>433.85673</v>
      </c>
    </row>
    <row r="610">
      <c r="A610" s="5" t="str">
        <f t="shared" si="1"/>
        <v>CON_06f_m67_001</v>
      </c>
      <c r="B610" s="5" t="str">
        <f t="shared" si="2"/>
        <v>CON</v>
      </c>
      <c r="C610" s="1" t="s">
        <v>693</v>
      </c>
      <c r="D610" s="1">
        <v>20.0</v>
      </c>
      <c r="E610" s="1">
        <v>4455.548</v>
      </c>
      <c r="F610" s="1">
        <v>0.427997005082</v>
      </c>
      <c r="G610" s="8">
        <f>IFERROR(__xludf.DUMMYFUNCTION("FILTER(WholeNMJData!D:D,WholeNMJData!$A:$A=$A610)"),433.85673)</f>
        <v>433.85673</v>
      </c>
      <c r="H610" s="8">
        <f t="shared" si="3"/>
        <v>10.26962979</v>
      </c>
      <c r="I610" s="8">
        <f>IFERROR(__xludf.DUMMYFUNCTION("FILTER(WholeNMJData!D:D,WholeNMJData!$A:$A=$A610)"),433.85673)</f>
        <v>433.85673</v>
      </c>
    </row>
    <row r="611">
      <c r="A611" s="5" t="str">
        <f t="shared" si="1"/>
        <v>CON_06f_m67_001</v>
      </c>
      <c r="B611" s="5" t="str">
        <f t="shared" si="2"/>
        <v>CON</v>
      </c>
      <c r="C611" s="1" t="s">
        <v>694</v>
      </c>
      <c r="D611" s="1">
        <v>16.0</v>
      </c>
      <c r="E611" s="1">
        <v>5999.44565</v>
      </c>
      <c r="F611" s="1">
        <v>0.38964845027</v>
      </c>
      <c r="G611" s="8">
        <f>IFERROR(__xludf.DUMMYFUNCTION("FILTER(WholeNMJData!D:D,WholeNMJData!$A:$A=$A611)"),433.85673)</f>
        <v>433.85673</v>
      </c>
      <c r="H611" s="8">
        <f t="shared" si="3"/>
        <v>13.82817238</v>
      </c>
      <c r="I611" s="8">
        <f>IFERROR(__xludf.DUMMYFUNCTION("FILTER(WholeNMJData!D:D,WholeNMJData!$A:$A=$A611)"),433.85673)</f>
        <v>433.85673</v>
      </c>
    </row>
    <row r="612">
      <c r="A612" s="5" t="str">
        <f t="shared" si="1"/>
        <v>CON_06f_m67_001</v>
      </c>
      <c r="B612" s="5" t="str">
        <f t="shared" si="2"/>
        <v>CON</v>
      </c>
      <c r="C612" s="1" t="s">
        <v>695</v>
      </c>
      <c r="D612" s="1">
        <v>20.0</v>
      </c>
      <c r="E612" s="1">
        <v>6549.12924</v>
      </c>
      <c r="F612" s="1">
        <v>0.843445517346</v>
      </c>
      <c r="G612" s="8">
        <f>IFERROR(__xludf.DUMMYFUNCTION("FILTER(WholeNMJData!D:D,WholeNMJData!$A:$A=$A612)"),433.85673)</f>
        <v>433.85673</v>
      </c>
      <c r="H612" s="8">
        <f t="shared" si="3"/>
        <v>15.09514268</v>
      </c>
      <c r="I612" s="8">
        <f>IFERROR(__xludf.DUMMYFUNCTION("FILTER(WholeNMJData!D:D,WholeNMJData!$A:$A=$A612)"),433.85673)</f>
        <v>433.85673</v>
      </c>
    </row>
    <row r="613">
      <c r="A613" s="5" t="str">
        <f t="shared" si="1"/>
        <v>CON_06f_m67_001</v>
      </c>
      <c r="B613" s="5" t="str">
        <f t="shared" si="2"/>
        <v>CON</v>
      </c>
      <c r="C613" s="1" t="s">
        <v>696</v>
      </c>
      <c r="D613" s="1">
        <v>356.0</v>
      </c>
      <c r="E613" s="1">
        <v>11904.2872449</v>
      </c>
      <c r="F613" s="1">
        <v>1.43282285189</v>
      </c>
      <c r="G613" s="8">
        <f>IFERROR(__xludf.DUMMYFUNCTION("FILTER(WholeNMJData!D:D,WholeNMJData!$A:$A=$A613)"),433.85673)</f>
        <v>433.85673</v>
      </c>
      <c r="H613" s="8">
        <f t="shared" si="3"/>
        <v>27.43829108</v>
      </c>
      <c r="I613" s="8">
        <f>IFERROR(__xludf.DUMMYFUNCTION("FILTER(WholeNMJData!D:D,WholeNMJData!$A:$A=$A613)"),433.85673)</f>
        <v>433.85673</v>
      </c>
    </row>
    <row r="614">
      <c r="A614" s="5" t="str">
        <f t="shared" si="1"/>
        <v>CON_06f_m67_001</v>
      </c>
      <c r="B614" s="5" t="str">
        <f t="shared" si="2"/>
        <v>CON</v>
      </c>
      <c r="C614" s="1" t="s">
        <v>697</v>
      </c>
      <c r="D614" s="1">
        <v>80.0</v>
      </c>
      <c r="E614" s="1">
        <v>7067.639505</v>
      </c>
      <c r="F614" s="1">
        <v>0.666546560088</v>
      </c>
      <c r="G614" s="8">
        <f>IFERROR(__xludf.DUMMYFUNCTION("FILTER(WholeNMJData!D:D,WholeNMJData!$A:$A=$A614)"),433.85673)</f>
        <v>433.85673</v>
      </c>
      <c r="H614" s="8">
        <f t="shared" si="3"/>
        <v>16.29026132</v>
      </c>
      <c r="I614" s="8">
        <f>IFERROR(__xludf.DUMMYFUNCTION("FILTER(WholeNMJData!D:D,WholeNMJData!$A:$A=$A614)"),433.85673)</f>
        <v>433.85673</v>
      </c>
    </row>
    <row r="615">
      <c r="A615" s="5" t="str">
        <f t="shared" si="1"/>
        <v>CON_06f_m67_001</v>
      </c>
      <c r="B615" s="5" t="str">
        <f t="shared" si="2"/>
        <v>CON</v>
      </c>
      <c r="C615" s="1" t="s">
        <v>698</v>
      </c>
      <c r="D615" s="1">
        <v>28.0</v>
      </c>
      <c r="E615" s="1">
        <v>4827.72248571</v>
      </c>
      <c r="F615" s="1">
        <v>0.533052450222</v>
      </c>
      <c r="G615" s="8">
        <f>IFERROR(__xludf.DUMMYFUNCTION("FILTER(WholeNMJData!D:D,WholeNMJData!$A:$A=$A615)"),433.85673)</f>
        <v>433.85673</v>
      </c>
      <c r="H615" s="8">
        <f t="shared" si="3"/>
        <v>11.12745787</v>
      </c>
      <c r="I615" s="8">
        <f>IFERROR(__xludf.DUMMYFUNCTION("FILTER(WholeNMJData!D:D,WholeNMJData!$A:$A=$A615)"),433.85673)</f>
        <v>433.85673</v>
      </c>
    </row>
    <row r="616">
      <c r="A616" s="5" t="str">
        <f t="shared" si="1"/>
        <v>CON_06f_m67_001</v>
      </c>
      <c r="B616" s="5" t="str">
        <f t="shared" si="2"/>
        <v>CON</v>
      </c>
      <c r="C616" s="1" t="s">
        <v>699</v>
      </c>
      <c r="D616" s="1">
        <v>16.0</v>
      </c>
      <c r="E616" s="1">
        <v>4585.220175</v>
      </c>
      <c r="F616" s="1">
        <v>0.399181659799</v>
      </c>
      <c r="G616" s="8">
        <f>IFERROR(__xludf.DUMMYFUNCTION("FILTER(WholeNMJData!D:D,WholeNMJData!$A:$A=$A616)"),433.85673)</f>
        <v>433.85673</v>
      </c>
      <c r="H616" s="8">
        <f t="shared" si="3"/>
        <v>10.56851227</v>
      </c>
      <c r="I616" s="8">
        <f>IFERROR(__xludf.DUMMYFUNCTION("FILTER(WholeNMJData!D:D,WholeNMJData!$A:$A=$A616)"),433.85673)</f>
        <v>433.85673</v>
      </c>
    </row>
    <row r="617">
      <c r="A617" s="5" t="str">
        <f t="shared" si="1"/>
        <v>CON_06f_m67_001</v>
      </c>
      <c r="B617" s="5" t="str">
        <f t="shared" si="2"/>
        <v>CON</v>
      </c>
      <c r="C617" s="1" t="s">
        <v>700</v>
      </c>
      <c r="D617" s="1">
        <v>16.0</v>
      </c>
      <c r="E617" s="1">
        <v>5895.375875</v>
      </c>
      <c r="F617" s="1">
        <v>0.750910000289</v>
      </c>
      <c r="G617" s="8">
        <f>IFERROR(__xludf.DUMMYFUNCTION("FILTER(WholeNMJData!D:D,WholeNMJData!$A:$A=$A617)"),433.85673)</f>
        <v>433.85673</v>
      </c>
      <c r="H617" s="8">
        <f t="shared" si="3"/>
        <v>13.58830109</v>
      </c>
      <c r="I617" s="8">
        <f>IFERROR(__xludf.DUMMYFUNCTION("FILTER(WholeNMJData!D:D,WholeNMJData!$A:$A=$A617)"),433.85673)</f>
        <v>433.85673</v>
      </c>
    </row>
    <row r="618">
      <c r="A618" s="5" t="str">
        <f t="shared" si="1"/>
        <v>CON_06f_m67_001</v>
      </c>
      <c r="B618" s="5" t="str">
        <f t="shared" si="2"/>
        <v>CON</v>
      </c>
      <c r="C618" s="1" t="s">
        <v>701</v>
      </c>
      <c r="D618" s="1">
        <v>120.0</v>
      </c>
      <c r="E618" s="1">
        <v>6703.39309667</v>
      </c>
      <c r="F618" s="1">
        <v>0.844386435105</v>
      </c>
      <c r="G618" s="8">
        <f>IFERROR(__xludf.DUMMYFUNCTION("FILTER(WholeNMJData!D:D,WholeNMJData!$A:$A=$A618)"),433.85673)</f>
        <v>433.85673</v>
      </c>
      <c r="H618" s="8">
        <f t="shared" si="3"/>
        <v>15.45070673</v>
      </c>
      <c r="I618" s="8">
        <f>IFERROR(__xludf.DUMMYFUNCTION("FILTER(WholeNMJData!D:D,WholeNMJData!$A:$A=$A618)"),433.85673)</f>
        <v>433.85673</v>
      </c>
    </row>
    <row r="619">
      <c r="A619" s="5" t="str">
        <f t="shared" si="1"/>
        <v>CON_06f_m67_001</v>
      </c>
      <c r="B619" s="5" t="str">
        <f t="shared" si="2"/>
        <v>CON</v>
      </c>
      <c r="C619" s="1" t="s">
        <v>702</v>
      </c>
      <c r="D619" s="1">
        <v>20.0</v>
      </c>
      <c r="E619" s="1">
        <v>7607.20892</v>
      </c>
      <c r="F619" s="1">
        <v>0.61362612084</v>
      </c>
      <c r="G619" s="8">
        <f>IFERROR(__xludf.DUMMYFUNCTION("FILTER(WholeNMJData!D:D,WholeNMJData!$A:$A=$A619)"),433.85673)</f>
        <v>433.85673</v>
      </c>
      <c r="H619" s="8">
        <f t="shared" si="3"/>
        <v>17.53391937</v>
      </c>
      <c r="I619" s="8">
        <f>IFERROR(__xludf.DUMMYFUNCTION("FILTER(WholeNMJData!D:D,WholeNMJData!$A:$A=$A619)"),433.85673)</f>
        <v>433.85673</v>
      </c>
    </row>
    <row r="620">
      <c r="A620" s="5" t="str">
        <f t="shared" si="1"/>
        <v>CON_06f_m67_001</v>
      </c>
      <c r="B620" s="5" t="str">
        <f t="shared" si="2"/>
        <v>CON</v>
      </c>
      <c r="C620" s="1" t="s">
        <v>703</v>
      </c>
      <c r="D620" s="1">
        <v>16.0</v>
      </c>
      <c r="E620" s="1">
        <v>5608.229725</v>
      </c>
      <c r="F620" s="1">
        <v>0.235290468598</v>
      </c>
      <c r="G620" s="8">
        <f>IFERROR(__xludf.DUMMYFUNCTION("FILTER(WholeNMJData!D:D,WholeNMJData!$A:$A=$A620)"),433.85673)</f>
        <v>433.85673</v>
      </c>
      <c r="H620" s="8">
        <f t="shared" si="3"/>
        <v>12.92645553</v>
      </c>
      <c r="I620" s="8">
        <f>IFERROR(__xludf.DUMMYFUNCTION("FILTER(WholeNMJData!D:D,WholeNMJData!$A:$A=$A620)"),433.85673)</f>
        <v>433.85673</v>
      </c>
    </row>
    <row r="621">
      <c r="A621" s="5" t="str">
        <f t="shared" si="1"/>
        <v>CON_06f_m67_001</v>
      </c>
      <c r="B621" s="5" t="str">
        <f t="shared" si="2"/>
        <v>CON</v>
      </c>
      <c r="C621" s="1" t="s">
        <v>704</v>
      </c>
      <c r="D621" s="1">
        <v>16.0</v>
      </c>
      <c r="E621" s="1">
        <v>5483.3963</v>
      </c>
      <c r="F621" s="1">
        <v>0.587972567294</v>
      </c>
      <c r="G621" s="8">
        <f>IFERROR(__xludf.DUMMYFUNCTION("FILTER(WholeNMJData!D:D,WholeNMJData!$A:$A=$A621)"),433.85673)</f>
        <v>433.85673</v>
      </c>
      <c r="H621" s="8">
        <f t="shared" si="3"/>
        <v>12.63872592</v>
      </c>
      <c r="I621" s="8">
        <f>IFERROR(__xludf.DUMMYFUNCTION("FILTER(WholeNMJData!D:D,WholeNMJData!$A:$A=$A621)"),433.85673)</f>
        <v>433.85673</v>
      </c>
    </row>
    <row r="622">
      <c r="A622" s="5" t="str">
        <f t="shared" si="1"/>
        <v>CON_06f_m67_001</v>
      </c>
      <c r="B622" s="5" t="str">
        <f t="shared" si="2"/>
        <v>CON</v>
      </c>
      <c r="C622" s="1" t="s">
        <v>705</v>
      </c>
      <c r="D622" s="1">
        <v>24.0</v>
      </c>
      <c r="E622" s="1">
        <v>5737.8025</v>
      </c>
      <c r="F622" s="1">
        <v>0.935838084354</v>
      </c>
      <c r="G622" s="8">
        <f>IFERROR(__xludf.DUMMYFUNCTION("FILTER(WholeNMJData!D:D,WholeNMJData!$A:$A=$A622)"),433.85673)</f>
        <v>433.85673</v>
      </c>
      <c r="H622" s="8">
        <f t="shared" si="3"/>
        <v>13.2251089</v>
      </c>
      <c r="I622" s="8">
        <f>IFERROR(__xludf.DUMMYFUNCTION("FILTER(WholeNMJData!D:D,WholeNMJData!$A:$A=$A622)"),433.85673)</f>
        <v>433.85673</v>
      </c>
    </row>
    <row r="623">
      <c r="A623" s="5" t="str">
        <f t="shared" si="1"/>
        <v>CON_06f_m67_001</v>
      </c>
      <c r="B623" s="5" t="str">
        <f t="shared" si="2"/>
        <v>CON</v>
      </c>
      <c r="C623" s="1" t="s">
        <v>706</v>
      </c>
      <c r="D623" s="1">
        <v>20.0</v>
      </c>
      <c r="E623" s="1">
        <v>5645.37502</v>
      </c>
      <c r="F623" s="1">
        <v>0.400690510725</v>
      </c>
      <c r="G623" s="8">
        <f>IFERROR(__xludf.DUMMYFUNCTION("FILTER(WholeNMJData!D:D,WholeNMJData!$A:$A=$A623)"),433.85673)</f>
        <v>433.85673</v>
      </c>
      <c r="H623" s="8">
        <f t="shared" si="3"/>
        <v>13.01207203</v>
      </c>
      <c r="I623" s="8">
        <f>IFERROR(__xludf.DUMMYFUNCTION("FILTER(WholeNMJData!D:D,WholeNMJData!$A:$A=$A623)"),433.85673)</f>
        <v>433.85673</v>
      </c>
    </row>
    <row r="624">
      <c r="A624" s="5" t="str">
        <f t="shared" si="1"/>
        <v>CON_06f_m67_001</v>
      </c>
      <c r="B624" s="5" t="str">
        <f t="shared" si="2"/>
        <v>CON</v>
      </c>
      <c r="C624" s="1" t="s">
        <v>707</v>
      </c>
      <c r="D624" s="1">
        <v>24.0</v>
      </c>
      <c r="E624" s="1">
        <v>4789.98368333</v>
      </c>
      <c r="F624" s="1">
        <v>1.05732170187</v>
      </c>
      <c r="G624" s="8">
        <f>IFERROR(__xludf.DUMMYFUNCTION("FILTER(WholeNMJData!D:D,WholeNMJData!$A:$A=$A624)"),433.85673)</f>
        <v>433.85673</v>
      </c>
      <c r="H624" s="8">
        <f t="shared" si="3"/>
        <v>11.04047339</v>
      </c>
      <c r="I624" s="8">
        <f>IFERROR(__xludf.DUMMYFUNCTION("FILTER(WholeNMJData!D:D,WholeNMJData!$A:$A=$A624)"),433.85673)</f>
        <v>433.85673</v>
      </c>
    </row>
    <row r="625">
      <c r="A625" s="5" t="str">
        <f t="shared" si="1"/>
        <v>CON_06f_m67_001</v>
      </c>
      <c r="B625" s="5" t="str">
        <f t="shared" si="2"/>
        <v>CON</v>
      </c>
      <c r="C625" s="1" t="s">
        <v>708</v>
      </c>
      <c r="D625" s="1">
        <v>48.0</v>
      </c>
      <c r="E625" s="1">
        <v>6244.62589167</v>
      </c>
      <c r="F625" s="1">
        <v>1.00803241206</v>
      </c>
      <c r="G625" s="8">
        <f>IFERROR(__xludf.DUMMYFUNCTION("FILTER(WholeNMJData!D:D,WholeNMJData!$A:$A=$A625)"),433.85673)</f>
        <v>433.85673</v>
      </c>
      <c r="H625" s="8">
        <f t="shared" si="3"/>
        <v>14.39329036</v>
      </c>
      <c r="I625" s="8">
        <f>IFERROR(__xludf.DUMMYFUNCTION("FILTER(WholeNMJData!D:D,WholeNMJData!$A:$A=$A625)"),433.85673)</f>
        <v>433.85673</v>
      </c>
    </row>
    <row r="626">
      <c r="A626" s="5" t="str">
        <f t="shared" si="1"/>
        <v>CON_06f_m67_001</v>
      </c>
      <c r="B626" s="5" t="str">
        <f t="shared" si="2"/>
        <v>CON</v>
      </c>
      <c r="C626" s="1" t="s">
        <v>709</v>
      </c>
      <c r="D626" s="1">
        <v>128.0</v>
      </c>
      <c r="E626" s="1">
        <v>8369.39980625</v>
      </c>
      <c r="F626" s="1">
        <v>1.34677713587</v>
      </c>
      <c r="G626" s="8">
        <f>IFERROR(__xludf.DUMMYFUNCTION("FILTER(WholeNMJData!D:D,WholeNMJData!$A:$A=$A626)"),433.85673)</f>
        <v>433.85673</v>
      </c>
      <c r="H626" s="8">
        <f t="shared" si="3"/>
        <v>19.2906995</v>
      </c>
      <c r="I626" s="8">
        <f>IFERROR(__xludf.DUMMYFUNCTION("FILTER(WholeNMJData!D:D,WholeNMJData!$A:$A=$A626)"),433.85673)</f>
        <v>433.85673</v>
      </c>
    </row>
    <row r="627">
      <c r="A627" s="5" t="str">
        <f t="shared" si="1"/>
        <v>CON_06f_m67_001</v>
      </c>
      <c r="B627" s="5" t="str">
        <f t="shared" si="2"/>
        <v>CON</v>
      </c>
      <c r="C627" s="1" t="s">
        <v>710</v>
      </c>
      <c r="D627" s="1">
        <v>76.0</v>
      </c>
      <c r="E627" s="1">
        <v>7276.77798421</v>
      </c>
      <c r="F627" s="1">
        <v>0.56166912181</v>
      </c>
      <c r="G627" s="8">
        <f>IFERROR(__xludf.DUMMYFUNCTION("FILTER(WholeNMJData!D:D,WholeNMJData!$A:$A=$A627)"),433.85673)</f>
        <v>433.85673</v>
      </c>
      <c r="H627" s="8">
        <f t="shared" si="3"/>
        <v>16.77230634</v>
      </c>
      <c r="I627" s="8">
        <f>IFERROR(__xludf.DUMMYFUNCTION("FILTER(WholeNMJData!D:D,WholeNMJData!$A:$A=$A627)"),433.85673)</f>
        <v>433.85673</v>
      </c>
    </row>
    <row r="628">
      <c r="A628" s="5" t="str">
        <f t="shared" si="1"/>
        <v>CON_06f_m67_001</v>
      </c>
      <c r="B628" s="5" t="str">
        <f t="shared" si="2"/>
        <v>CON</v>
      </c>
      <c r="C628" s="1" t="s">
        <v>711</v>
      </c>
      <c r="D628" s="1">
        <v>40.0</v>
      </c>
      <c r="E628" s="1">
        <v>7117.13807</v>
      </c>
      <c r="F628" s="1">
        <v>0.76541776293</v>
      </c>
      <c r="G628" s="8">
        <f>IFERROR(__xludf.DUMMYFUNCTION("FILTER(WholeNMJData!D:D,WholeNMJData!$A:$A=$A628)"),433.85673)</f>
        <v>433.85673</v>
      </c>
      <c r="H628" s="8">
        <f t="shared" si="3"/>
        <v>16.40435097</v>
      </c>
      <c r="I628" s="8">
        <f>IFERROR(__xludf.DUMMYFUNCTION("FILTER(WholeNMJData!D:D,WholeNMJData!$A:$A=$A628)"),433.85673)</f>
        <v>433.85673</v>
      </c>
    </row>
    <row r="629">
      <c r="A629" s="5" t="str">
        <f t="shared" si="1"/>
        <v>CON_06f_m67_001</v>
      </c>
      <c r="B629" s="5" t="str">
        <f t="shared" si="2"/>
        <v>CON</v>
      </c>
      <c r="C629" s="1" t="s">
        <v>712</v>
      </c>
      <c r="D629" s="1">
        <v>20.0</v>
      </c>
      <c r="E629" s="1">
        <v>6103.00424</v>
      </c>
      <c r="F629" s="1">
        <v>0.721368481304</v>
      </c>
      <c r="G629" s="8">
        <f>IFERROR(__xludf.DUMMYFUNCTION("FILTER(WholeNMJData!D:D,WholeNMJData!$A:$A=$A629)"),433.85673)</f>
        <v>433.85673</v>
      </c>
      <c r="H629" s="8">
        <f t="shared" si="3"/>
        <v>14.06686544</v>
      </c>
      <c r="I629" s="8">
        <f>IFERROR(__xludf.DUMMYFUNCTION("FILTER(WholeNMJData!D:D,WholeNMJData!$A:$A=$A629)"),433.85673)</f>
        <v>433.85673</v>
      </c>
    </row>
    <row r="630">
      <c r="A630" s="5" t="str">
        <f t="shared" si="1"/>
        <v>CON_06f_m67_001</v>
      </c>
      <c r="B630" s="5" t="str">
        <f t="shared" si="2"/>
        <v>CON</v>
      </c>
      <c r="C630" s="1" t="s">
        <v>713</v>
      </c>
      <c r="D630" s="1">
        <v>20.0</v>
      </c>
      <c r="E630" s="1">
        <v>5026.02108</v>
      </c>
      <c r="F630" s="1">
        <v>0.478545306857</v>
      </c>
      <c r="G630" s="8">
        <f>IFERROR(__xludf.DUMMYFUNCTION("FILTER(WholeNMJData!D:D,WholeNMJData!$A:$A=$A630)"),433.85673)</f>
        <v>433.85673</v>
      </c>
      <c r="H630" s="8">
        <f t="shared" si="3"/>
        <v>11.58451796</v>
      </c>
      <c r="I630" s="8">
        <f>IFERROR(__xludf.DUMMYFUNCTION("FILTER(WholeNMJData!D:D,WholeNMJData!$A:$A=$A630)"),433.85673)</f>
        <v>433.85673</v>
      </c>
    </row>
    <row r="631">
      <c r="A631" s="5" t="str">
        <f t="shared" si="1"/>
        <v>CON_06f_m67_001</v>
      </c>
      <c r="B631" s="5" t="str">
        <f t="shared" si="2"/>
        <v>CON</v>
      </c>
      <c r="C631" s="1" t="s">
        <v>714</v>
      </c>
      <c r="D631" s="1">
        <v>20.0</v>
      </c>
      <c r="E631" s="1">
        <v>4677.9302</v>
      </c>
      <c r="F631" s="1">
        <v>0.531603742185</v>
      </c>
      <c r="G631" s="8">
        <f>IFERROR(__xludf.DUMMYFUNCTION("FILTER(WholeNMJData!D:D,WholeNMJData!$A:$A=$A631)"),433.85673)</f>
        <v>433.85673</v>
      </c>
      <c r="H631" s="8">
        <f t="shared" si="3"/>
        <v>10.78220038</v>
      </c>
      <c r="I631" s="8">
        <f>IFERROR(__xludf.DUMMYFUNCTION("FILTER(WholeNMJData!D:D,WholeNMJData!$A:$A=$A631)"),433.85673)</f>
        <v>433.85673</v>
      </c>
    </row>
    <row r="632">
      <c r="A632" s="5" t="str">
        <f t="shared" si="1"/>
        <v>CON_06f_m67_001</v>
      </c>
      <c r="B632" s="5" t="str">
        <f t="shared" si="2"/>
        <v>CON</v>
      </c>
      <c r="C632" s="1" t="s">
        <v>715</v>
      </c>
      <c r="D632" s="1">
        <v>20.0</v>
      </c>
      <c r="E632" s="1">
        <v>5729.86844</v>
      </c>
      <c r="F632" s="1">
        <v>0.501189674784</v>
      </c>
      <c r="G632" s="8">
        <f>IFERROR(__xludf.DUMMYFUNCTION("FILTER(WholeNMJData!D:D,WholeNMJData!$A:$A=$A632)"),433.85673)</f>
        <v>433.85673</v>
      </c>
      <c r="H632" s="8">
        <f t="shared" si="3"/>
        <v>13.20682162</v>
      </c>
      <c r="I632" s="8">
        <f>IFERROR(__xludf.DUMMYFUNCTION("FILTER(WholeNMJData!D:D,WholeNMJData!$A:$A=$A632)"),433.85673)</f>
        <v>433.85673</v>
      </c>
    </row>
    <row r="633">
      <c r="A633" s="5" t="str">
        <f t="shared" si="1"/>
        <v>CON_06f_m67_001</v>
      </c>
      <c r="B633" s="5" t="str">
        <f t="shared" si="2"/>
        <v>CON</v>
      </c>
      <c r="C633" s="1" t="s">
        <v>716</v>
      </c>
      <c r="D633" s="1">
        <v>60.0</v>
      </c>
      <c r="E633" s="1">
        <v>7747.43148667</v>
      </c>
      <c r="F633" s="1">
        <v>0.941107967531</v>
      </c>
      <c r="G633" s="8">
        <f>IFERROR(__xludf.DUMMYFUNCTION("FILTER(WholeNMJData!D:D,WholeNMJData!$A:$A=$A633)"),433.85673)</f>
        <v>433.85673</v>
      </c>
      <c r="H633" s="8">
        <f t="shared" si="3"/>
        <v>17.85711953</v>
      </c>
      <c r="I633" s="8">
        <f>IFERROR(__xludf.DUMMYFUNCTION("FILTER(WholeNMJData!D:D,WholeNMJData!$A:$A=$A633)"),433.85673)</f>
        <v>433.85673</v>
      </c>
    </row>
    <row r="634">
      <c r="A634" s="5" t="str">
        <f t="shared" si="1"/>
        <v>CON_06f_m67_001</v>
      </c>
      <c r="B634" s="5" t="str">
        <f t="shared" si="2"/>
        <v>CON</v>
      </c>
      <c r="C634" s="1" t="s">
        <v>717</v>
      </c>
      <c r="D634" s="1">
        <v>16.0</v>
      </c>
      <c r="E634" s="1">
        <v>4692.979075</v>
      </c>
      <c r="F634" s="1">
        <v>0.148645090645</v>
      </c>
      <c r="G634" s="8">
        <f>IFERROR(__xludf.DUMMYFUNCTION("FILTER(WholeNMJData!D:D,WholeNMJData!$A:$A=$A634)"),433.85673)</f>
        <v>433.85673</v>
      </c>
      <c r="H634" s="8">
        <f t="shared" si="3"/>
        <v>10.81688666</v>
      </c>
      <c r="I634" s="8">
        <f>IFERROR(__xludf.DUMMYFUNCTION("FILTER(WholeNMJData!D:D,WholeNMJData!$A:$A=$A634)"),433.85673)</f>
        <v>433.85673</v>
      </c>
    </row>
    <row r="635">
      <c r="A635" s="5" t="str">
        <f t="shared" si="1"/>
        <v>CON_06f_m67_001</v>
      </c>
      <c r="B635" s="5" t="str">
        <f t="shared" si="2"/>
        <v>CON</v>
      </c>
      <c r="C635" s="1" t="s">
        <v>718</v>
      </c>
      <c r="D635" s="1">
        <v>20.0</v>
      </c>
      <c r="E635" s="1">
        <v>5985.75584</v>
      </c>
      <c r="F635" s="1">
        <v>0.601098941583</v>
      </c>
      <c r="G635" s="8">
        <f>IFERROR(__xludf.DUMMYFUNCTION("FILTER(WholeNMJData!D:D,WholeNMJData!$A:$A=$A635)"),433.85673)</f>
        <v>433.85673</v>
      </c>
      <c r="H635" s="8">
        <f t="shared" si="3"/>
        <v>13.79661862</v>
      </c>
      <c r="I635" s="8">
        <f>IFERROR(__xludf.DUMMYFUNCTION("FILTER(WholeNMJData!D:D,WholeNMJData!$A:$A=$A635)"),433.85673)</f>
        <v>433.85673</v>
      </c>
    </row>
    <row r="636">
      <c r="A636" s="5" t="str">
        <f t="shared" si="1"/>
        <v>CON_06f_m67_001</v>
      </c>
      <c r="B636" s="5" t="str">
        <f t="shared" si="2"/>
        <v>CON</v>
      </c>
      <c r="C636" s="1" t="s">
        <v>719</v>
      </c>
      <c r="D636" s="1">
        <v>168.0</v>
      </c>
      <c r="E636" s="1">
        <v>11094.1318881</v>
      </c>
      <c r="F636" s="1">
        <v>1.2615505964</v>
      </c>
      <c r="G636" s="8">
        <f>IFERROR(__xludf.DUMMYFUNCTION("FILTER(WholeNMJData!D:D,WholeNMJData!$A:$A=$A636)"),433.85673)</f>
        <v>433.85673</v>
      </c>
      <c r="H636" s="8">
        <f t="shared" si="3"/>
        <v>25.57095723</v>
      </c>
      <c r="I636" s="8">
        <f>IFERROR(__xludf.DUMMYFUNCTION("FILTER(WholeNMJData!D:D,WholeNMJData!$A:$A=$A636)"),433.85673)</f>
        <v>433.85673</v>
      </c>
    </row>
    <row r="637">
      <c r="A637" s="5" t="str">
        <f t="shared" si="1"/>
        <v>CON_06f_m67_001</v>
      </c>
      <c r="B637" s="5" t="str">
        <f t="shared" si="2"/>
        <v>CON</v>
      </c>
      <c r="C637" s="1" t="s">
        <v>720</v>
      </c>
      <c r="D637" s="1">
        <v>16.0</v>
      </c>
      <c r="E637" s="1">
        <v>4296.146475</v>
      </c>
      <c r="F637" s="1">
        <v>0.462358653635</v>
      </c>
      <c r="G637" s="8">
        <f>IFERROR(__xludf.DUMMYFUNCTION("FILTER(WholeNMJData!D:D,WholeNMJData!$A:$A=$A637)"),433.85673)</f>
        <v>433.85673</v>
      </c>
      <c r="H637" s="8">
        <f t="shared" si="3"/>
        <v>9.902223886</v>
      </c>
      <c r="I637" s="8">
        <f>IFERROR(__xludf.DUMMYFUNCTION("FILTER(WholeNMJData!D:D,WholeNMJData!$A:$A=$A637)"),433.85673)</f>
        <v>433.85673</v>
      </c>
    </row>
    <row r="638">
      <c r="A638" s="5" t="str">
        <f t="shared" si="1"/>
        <v>CON_06f_m67_001</v>
      </c>
      <c r="B638" s="5" t="str">
        <f t="shared" si="2"/>
        <v>CON</v>
      </c>
      <c r="C638" s="1" t="s">
        <v>721</v>
      </c>
      <c r="D638" s="1">
        <v>28.0</v>
      </c>
      <c r="E638" s="1">
        <v>5158.53427143</v>
      </c>
      <c r="F638" s="1">
        <v>0.711719338637</v>
      </c>
      <c r="G638" s="8">
        <f>IFERROR(__xludf.DUMMYFUNCTION("FILTER(WholeNMJData!D:D,WholeNMJData!$A:$A=$A638)"),433.85673)</f>
        <v>433.85673</v>
      </c>
      <c r="H638" s="8">
        <f t="shared" si="3"/>
        <v>11.88994872</v>
      </c>
      <c r="I638" s="8">
        <f>IFERROR(__xludf.DUMMYFUNCTION("FILTER(WholeNMJData!D:D,WholeNMJData!$A:$A=$A638)"),433.85673)</f>
        <v>433.85673</v>
      </c>
    </row>
    <row r="639">
      <c r="A639" s="5" t="str">
        <f t="shared" si="1"/>
        <v>CON_06f_m67_001</v>
      </c>
      <c r="B639" s="5" t="str">
        <f t="shared" si="2"/>
        <v>CON</v>
      </c>
      <c r="C639" s="1" t="s">
        <v>722</v>
      </c>
      <c r="D639" s="1">
        <v>16.0</v>
      </c>
      <c r="E639" s="1">
        <v>4200.56285</v>
      </c>
      <c r="F639" s="1">
        <v>0.19405935088</v>
      </c>
      <c r="G639" s="8">
        <f>IFERROR(__xludf.DUMMYFUNCTION("FILTER(WholeNMJData!D:D,WholeNMJData!$A:$A=$A639)"),433.85673)</f>
        <v>433.85673</v>
      </c>
      <c r="H639" s="8">
        <f t="shared" si="3"/>
        <v>9.681912391</v>
      </c>
      <c r="I639" s="8">
        <f>IFERROR(__xludf.DUMMYFUNCTION("FILTER(WholeNMJData!D:D,WholeNMJData!$A:$A=$A639)"),433.85673)</f>
        <v>433.85673</v>
      </c>
    </row>
    <row r="640">
      <c r="A640" s="5" t="str">
        <f t="shared" si="1"/>
        <v>CON_06f_m67_001</v>
      </c>
      <c r="B640" s="5" t="str">
        <f t="shared" si="2"/>
        <v>CON</v>
      </c>
      <c r="C640" s="1" t="s">
        <v>723</v>
      </c>
      <c r="D640" s="1">
        <v>24.0</v>
      </c>
      <c r="E640" s="1">
        <v>5276.99843333</v>
      </c>
      <c r="F640" s="1">
        <v>0.825052604242</v>
      </c>
      <c r="G640" s="8">
        <f>IFERROR(__xludf.DUMMYFUNCTION("FILTER(WholeNMJData!D:D,WholeNMJData!$A:$A=$A640)"),433.85673)</f>
        <v>433.85673</v>
      </c>
      <c r="H640" s="8">
        <f t="shared" si="3"/>
        <v>12.16299776</v>
      </c>
      <c r="I640" s="8">
        <f>IFERROR(__xludf.DUMMYFUNCTION("FILTER(WholeNMJData!D:D,WholeNMJData!$A:$A=$A640)"),433.85673)</f>
        <v>433.85673</v>
      </c>
    </row>
    <row r="641">
      <c r="A641" s="5" t="str">
        <f t="shared" si="1"/>
        <v>CON_06f_m67_001</v>
      </c>
      <c r="B641" s="5" t="str">
        <f t="shared" si="2"/>
        <v>CON</v>
      </c>
      <c r="C641" s="1" t="s">
        <v>724</v>
      </c>
      <c r="D641" s="1">
        <v>64.0</v>
      </c>
      <c r="E641" s="1">
        <v>7439.215925</v>
      </c>
      <c r="F641" s="1">
        <v>1.14989850896</v>
      </c>
      <c r="G641" s="8">
        <f>IFERROR(__xludf.DUMMYFUNCTION("FILTER(WholeNMJData!D:D,WholeNMJData!$A:$A=$A641)"),433.85673)</f>
        <v>433.85673</v>
      </c>
      <c r="H641" s="8">
        <f t="shared" si="3"/>
        <v>17.14671091</v>
      </c>
      <c r="I641" s="8">
        <f>IFERROR(__xludf.DUMMYFUNCTION("FILTER(WholeNMJData!D:D,WholeNMJData!$A:$A=$A641)"),433.85673)</f>
        <v>433.85673</v>
      </c>
    </row>
    <row r="642">
      <c r="A642" s="5" t="str">
        <f t="shared" si="1"/>
        <v>CON_06f_m67_001</v>
      </c>
      <c r="B642" s="5" t="str">
        <f t="shared" si="2"/>
        <v>CON</v>
      </c>
      <c r="C642" s="1" t="s">
        <v>725</v>
      </c>
      <c r="D642" s="1">
        <v>52.0</v>
      </c>
      <c r="E642" s="1">
        <v>5442.70909231</v>
      </c>
      <c r="F642" s="1">
        <v>0.83101803225</v>
      </c>
      <c r="G642" s="8">
        <f>IFERROR(__xludf.DUMMYFUNCTION("FILTER(WholeNMJData!D:D,WholeNMJData!$A:$A=$A642)"),433.85673)</f>
        <v>433.85673</v>
      </c>
      <c r="H642" s="8">
        <f t="shared" si="3"/>
        <v>12.54494564</v>
      </c>
      <c r="I642" s="8">
        <f>IFERROR(__xludf.DUMMYFUNCTION("FILTER(WholeNMJData!D:D,WholeNMJData!$A:$A=$A642)"),433.85673)</f>
        <v>433.85673</v>
      </c>
    </row>
    <row r="643">
      <c r="A643" s="5" t="str">
        <f t="shared" si="1"/>
        <v>CON_06f_m67_001</v>
      </c>
      <c r="B643" s="5" t="str">
        <f t="shared" si="2"/>
        <v>CON</v>
      </c>
      <c r="C643" s="1" t="s">
        <v>726</v>
      </c>
      <c r="D643" s="1">
        <v>108.0</v>
      </c>
      <c r="E643" s="1">
        <v>11034.1586</v>
      </c>
      <c r="F643" s="1">
        <v>1.09842349012</v>
      </c>
      <c r="G643" s="8">
        <f>IFERROR(__xludf.DUMMYFUNCTION("FILTER(WholeNMJData!D:D,WholeNMJData!$A:$A=$A643)"),433.85673)</f>
        <v>433.85673</v>
      </c>
      <c r="H643" s="8">
        <f t="shared" si="3"/>
        <v>25.4327243</v>
      </c>
      <c r="I643" s="8">
        <f>IFERROR(__xludf.DUMMYFUNCTION("FILTER(WholeNMJData!D:D,WholeNMJData!$A:$A=$A643)"),433.85673)</f>
        <v>433.85673</v>
      </c>
    </row>
    <row r="644">
      <c r="A644" s="5" t="str">
        <f t="shared" si="1"/>
        <v>CON_06f_m67_001</v>
      </c>
      <c r="B644" s="5" t="str">
        <f t="shared" si="2"/>
        <v>CON</v>
      </c>
      <c r="C644" s="1" t="s">
        <v>727</v>
      </c>
      <c r="D644" s="1">
        <v>16.0</v>
      </c>
      <c r="E644" s="1">
        <v>3761.854325</v>
      </c>
      <c r="F644" s="1">
        <v>0.137053978027</v>
      </c>
      <c r="G644" s="8">
        <f>IFERROR(__xludf.DUMMYFUNCTION("FILTER(WholeNMJData!D:D,WholeNMJData!$A:$A=$A644)"),433.85673)</f>
        <v>433.85673</v>
      </c>
      <c r="H644" s="8">
        <f t="shared" si="3"/>
        <v>8.670729448</v>
      </c>
      <c r="I644" s="8">
        <f>IFERROR(__xludf.DUMMYFUNCTION("FILTER(WholeNMJData!D:D,WholeNMJData!$A:$A=$A644)"),433.85673)</f>
        <v>433.85673</v>
      </c>
    </row>
    <row r="645">
      <c r="A645" s="5" t="str">
        <f t="shared" si="1"/>
        <v>CON_06f_m67_001</v>
      </c>
      <c r="B645" s="5" t="str">
        <f t="shared" si="2"/>
        <v>CON</v>
      </c>
      <c r="C645" s="1" t="s">
        <v>728</v>
      </c>
      <c r="D645" s="1">
        <v>144.0</v>
      </c>
      <c r="E645" s="1">
        <v>7595.04162778</v>
      </c>
      <c r="F645" s="1">
        <v>1.22024271284</v>
      </c>
      <c r="G645" s="8">
        <f>IFERROR(__xludf.DUMMYFUNCTION("FILTER(WholeNMJData!D:D,WholeNMJData!$A:$A=$A645)"),433.85673)</f>
        <v>433.85673</v>
      </c>
      <c r="H645" s="8">
        <f t="shared" si="3"/>
        <v>17.50587487</v>
      </c>
      <c r="I645" s="8">
        <f>IFERROR(__xludf.DUMMYFUNCTION("FILTER(WholeNMJData!D:D,WholeNMJData!$A:$A=$A645)"),433.85673)</f>
        <v>433.85673</v>
      </c>
    </row>
    <row r="646">
      <c r="A646" s="5" t="str">
        <f t="shared" si="1"/>
        <v>CON_06f_m67_001</v>
      </c>
      <c r="B646" s="5" t="str">
        <f t="shared" si="2"/>
        <v>CON</v>
      </c>
      <c r="C646" s="1" t="s">
        <v>729</v>
      </c>
      <c r="D646" s="1">
        <v>84.0</v>
      </c>
      <c r="E646" s="1">
        <v>7333.56052857</v>
      </c>
      <c r="F646" s="1">
        <v>1.02500210787</v>
      </c>
      <c r="G646" s="8">
        <f>IFERROR(__xludf.DUMMYFUNCTION("FILTER(WholeNMJData!D:D,WholeNMJData!$A:$A=$A646)"),433.85673)</f>
        <v>433.85673</v>
      </c>
      <c r="H646" s="8">
        <f t="shared" si="3"/>
        <v>16.9031849</v>
      </c>
      <c r="I646" s="8">
        <f>IFERROR(__xludf.DUMMYFUNCTION("FILTER(WholeNMJData!D:D,WholeNMJData!$A:$A=$A646)"),433.85673)</f>
        <v>433.85673</v>
      </c>
    </row>
    <row r="647">
      <c r="A647" s="5" t="str">
        <f t="shared" si="1"/>
        <v>CON_06f_m67_001</v>
      </c>
      <c r="B647" s="5" t="str">
        <f t="shared" si="2"/>
        <v>CON</v>
      </c>
      <c r="C647" s="1" t="s">
        <v>730</v>
      </c>
      <c r="D647" s="1">
        <v>24.0</v>
      </c>
      <c r="E647" s="1">
        <v>5264.66871667</v>
      </c>
      <c r="F647" s="1">
        <v>0.391778839468</v>
      </c>
      <c r="G647" s="8">
        <f>IFERROR(__xludf.DUMMYFUNCTION("FILTER(WholeNMJData!D:D,WholeNMJData!$A:$A=$A647)"),433.85673)</f>
        <v>433.85673</v>
      </c>
      <c r="H647" s="8">
        <f t="shared" si="3"/>
        <v>12.13457889</v>
      </c>
      <c r="I647" s="8">
        <f>IFERROR(__xludf.DUMMYFUNCTION("FILTER(WholeNMJData!D:D,WholeNMJData!$A:$A=$A647)"),433.85673)</f>
        <v>433.85673</v>
      </c>
    </row>
    <row r="648">
      <c r="A648" s="5" t="str">
        <f t="shared" si="1"/>
        <v>CON_06f_m67_001</v>
      </c>
      <c r="B648" s="5" t="str">
        <f t="shared" si="2"/>
        <v>CON</v>
      </c>
      <c r="C648" s="1" t="s">
        <v>731</v>
      </c>
      <c r="D648" s="1">
        <v>68.0</v>
      </c>
      <c r="E648" s="1">
        <v>6848.5884</v>
      </c>
      <c r="F648" s="1">
        <v>0.896093273761</v>
      </c>
      <c r="G648" s="8">
        <f>IFERROR(__xludf.DUMMYFUNCTION("FILTER(WholeNMJData!D:D,WholeNMJData!$A:$A=$A648)"),433.85673)</f>
        <v>433.85673</v>
      </c>
      <c r="H648" s="8">
        <f t="shared" si="3"/>
        <v>15.78536859</v>
      </c>
      <c r="I648" s="8">
        <f>IFERROR(__xludf.DUMMYFUNCTION("FILTER(WholeNMJData!D:D,WholeNMJData!$A:$A=$A648)"),433.85673)</f>
        <v>433.85673</v>
      </c>
    </row>
    <row r="649">
      <c r="A649" s="5" t="str">
        <f t="shared" si="1"/>
        <v>CON_06f_m67_001</v>
      </c>
      <c r="B649" s="5" t="str">
        <f t="shared" si="2"/>
        <v>CON</v>
      </c>
      <c r="C649" s="1" t="s">
        <v>732</v>
      </c>
      <c r="D649" s="1">
        <v>60.0</v>
      </c>
      <c r="E649" s="1">
        <v>6524.34201333</v>
      </c>
      <c r="F649" s="1">
        <v>1.00880375163</v>
      </c>
      <c r="G649" s="8">
        <f>IFERROR(__xludf.DUMMYFUNCTION("FILTER(WholeNMJData!D:D,WholeNMJData!$A:$A=$A649)"),433.85673)</f>
        <v>433.85673</v>
      </c>
      <c r="H649" s="8">
        <f t="shared" si="3"/>
        <v>15.03801039</v>
      </c>
      <c r="I649" s="8">
        <f>IFERROR(__xludf.DUMMYFUNCTION("FILTER(WholeNMJData!D:D,WholeNMJData!$A:$A=$A649)"),433.85673)</f>
        <v>433.85673</v>
      </c>
    </row>
    <row r="650">
      <c r="A650" s="5" t="str">
        <f t="shared" si="1"/>
        <v>CON_06f_m67_001</v>
      </c>
      <c r="B650" s="5" t="str">
        <f t="shared" si="2"/>
        <v>CON</v>
      </c>
      <c r="C650" s="1" t="s">
        <v>733</v>
      </c>
      <c r="D650" s="1">
        <v>48.0</v>
      </c>
      <c r="E650" s="1">
        <v>6816.841275</v>
      </c>
      <c r="F650" s="1">
        <v>1.24985449364</v>
      </c>
      <c r="G650" s="8">
        <f>IFERROR(__xludf.DUMMYFUNCTION("FILTER(WholeNMJData!D:D,WholeNMJData!$A:$A=$A650)"),433.85673)</f>
        <v>433.85673</v>
      </c>
      <c r="H650" s="8">
        <f t="shared" si="3"/>
        <v>15.71219438</v>
      </c>
      <c r="I650" s="8">
        <f>IFERROR(__xludf.DUMMYFUNCTION("FILTER(WholeNMJData!D:D,WholeNMJData!$A:$A=$A650)"),433.85673)</f>
        <v>433.85673</v>
      </c>
    </row>
    <row r="651">
      <c r="A651" s="5" t="str">
        <f t="shared" si="1"/>
        <v>CON_06f_m67_001</v>
      </c>
      <c r="B651" s="5" t="str">
        <f t="shared" si="2"/>
        <v>CON</v>
      </c>
      <c r="C651" s="1" t="s">
        <v>734</v>
      </c>
      <c r="D651" s="1">
        <v>28.0</v>
      </c>
      <c r="E651" s="1">
        <v>4996.9294</v>
      </c>
      <c r="F651" s="1">
        <v>0.596761303051</v>
      </c>
      <c r="G651" s="8">
        <f>IFERROR(__xludf.DUMMYFUNCTION("FILTER(WholeNMJData!D:D,WholeNMJData!$A:$A=$A651)"),433.85673)</f>
        <v>433.85673</v>
      </c>
      <c r="H651" s="8">
        <f t="shared" si="3"/>
        <v>11.5174643</v>
      </c>
      <c r="I651" s="8">
        <f>IFERROR(__xludf.DUMMYFUNCTION("FILTER(WholeNMJData!D:D,WholeNMJData!$A:$A=$A651)"),433.85673)</f>
        <v>433.85673</v>
      </c>
    </row>
    <row r="652">
      <c r="A652" s="5" t="str">
        <f t="shared" si="1"/>
        <v>CON_06f_m67_001</v>
      </c>
      <c r="B652" s="5" t="str">
        <f t="shared" si="2"/>
        <v>CON</v>
      </c>
      <c r="C652" s="1" t="s">
        <v>735</v>
      </c>
      <c r="D652" s="1">
        <v>60.0</v>
      </c>
      <c r="E652" s="1">
        <v>6383.4765</v>
      </c>
      <c r="F652" s="1">
        <v>1.30707099807</v>
      </c>
      <c r="G652" s="8">
        <f>IFERROR(__xludf.DUMMYFUNCTION("FILTER(WholeNMJData!D:D,WholeNMJData!$A:$A=$A652)"),433.85673)</f>
        <v>433.85673</v>
      </c>
      <c r="H652" s="8">
        <f t="shared" si="3"/>
        <v>14.71332829</v>
      </c>
      <c r="I652" s="8">
        <f>IFERROR(__xludf.DUMMYFUNCTION("FILTER(WholeNMJData!D:D,WholeNMJData!$A:$A=$A652)"),433.85673)</f>
        <v>433.85673</v>
      </c>
    </row>
    <row r="653">
      <c r="A653" s="5" t="str">
        <f t="shared" si="1"/>
        <v>CON_06f_m67_001</v>
      </c>
      <c r="B653" s="5" t="str">
        <f t="shared" si="2"/>
        <v>CON</v>
      </c>
      <c r="C653" s="1" t="s">
        <v>736</v>
      </c>
      <c r="D653" s="1">
        <v>20.0</v>
      </c>
      <c r="E653" s="1">
        <v>5759.4625</v>
      </c>
      <c r="F653" s="1">
        <v>0.589182931567</v>
      </c>
      <c r="G653" s="8">
        <f>IFERROR(__xludf.DUMMYFUNCTION("FILTER(WholeNMJData!D:D,WholeNMJData!$A:$A=$A653)"),433.85673)</f>
        <v>433.85673</v>
      </c>
      <c r="H653" s="8">
        <f t="shared" si="3"/>
        <v>13.27503321</v>
      </c>
      <c r="I653" s="8">
        <f>IFERROR(__xludf.DUMMYFUNCTION("FILTER(WholeNMJData!D:D,WholeNMJData!$A:$A=$A653)"),433.85673)</f>
        <v>433.85673</v>
      </c>
    </row>
    <row r="654">
      <c r="A654" s="5" t="str">
        <f t="shared" si="1"/>
        <v>CON_06f_m67_001</v>
      </c>
      <c r="B654" s="5" t="str">
        <f t="shared" si="2"/>
        <v>CON</v>
      </c>
      <c r="C654" s="1" t="s">
        <v>737</v>
      </c>
      <c r="D654" s="1">
        <v>16.0</v>
      </c>
      <c r="E654" s="1">
        <v>5601.544075</v>
      </c>
      <c r="F654" s="1">
        <v>0.447567843158</v>
      </c>
      <c r="G654" s="8">
        <f>IFERROR(__xludf.DUMMYFUNCTION("FILTER(WholeNMJData!D:D,WholeNMJData!$A:$A=$A654)"),433.85673)</f>
        <v>433.85673</v>
      </c>
      <c r="H654" s="8">
        <f t="shared" si="3"/>
        <v>12.91104572</v>
      </c>
      <c r="I654" s="8">
        <f>IFERROR(__xludf.DUMMYFUNCTION("FILTER(WholeNMJData!D:D,WholeNMJData!$A:$A=$A654)"),433.85673)</f>
        <v>433.85673</v>
      </c>
    </row>
    <row r="655">
      <c r="A655" s="5" t="str">
        <f t="shared" si="1"/>
        <v>CON_06f_m67_001</v>
      </c>
      <c r="B655" s="5" t="str">
        <f t="shared" si="2"/>
        <v>CON</v>
      </c>
      <c r="C655" s="1" t="s">
        <v>738</v>
      </c>
      <c r="D655" s="1">
        <v>60.0</v>
      </c>
      <c r="E655" s="1">
        <v>8079.87016</v>
      </c>
      <c r="F655" s="1">
        <v>1.1784066837</v>
      </c>
      <c r="G655" s="8">
        <f>IFERROR(__xludf.DUMMYFUNCTION("FILTER(WholeNMJData!D:D,WholeNMJData!$A:$A=$A655)"),433.85673)</f>
        <v>433.85673</v>
      </c>
      <c r="H655" s="8">
        <f t="shared" si="3"/>
        <v>18.6233602</v>
      </c>
      <c r="I655" s="8">
        <f>IFERROR(__xludf.DUMMYFUNCTION("FILTER(WholeNMJData!D:D,WholeNMJData!$A:$A=$A655)"),433.85673)</f>
        <v>433.85673</v>
      </c>
    </row>
    <row r="656">
      <c r="A656" s="5" t="str">
        <f t="shared" si="1"/>
        <v>CON_06f_m67_001</v>
      </c>
      <c r="B656" s="5" t="str">
        <f t="shared" si="2"/>
        <v>CON</v>
      </c>
      <c r="C656" s="1" t="s">
        <v>739</v>
      </c>
      <c r="D656" s="1">
        <v>20.0</v>
      </c>
      <c r="E656" s="1">
        <v>8732.36862</v>
      </c>
      <c r="F656" s="1">
        <v>0.258338315544</v>
      </c>
      <c r="G656" s="8">
        <f>IFERROR(__xludf.DUMMYFUNCTION("FILTER(WholeNMJData!D:D,WholeNMJData!$A:$A=$A656)"),433.85673)</f>
        <v>433.85673</v>
      </c>
      <c r="H656" s="8">
        <f t="shared" si="3"/>
        <v>20.12730935</v>
      </c>
      <c r="I656" s="8">
        <f>IFERROR(__xludf.DUMMYFUNCTION("FILTER(WholeNMJData!D:D,WholeNMJData!$A:$A=$A656)"),433.85673)</f>
        <v>433.85673</v>
      </c>
    </row>
    <row r="657">
      <c r="A657" s="5" t="str">
        <f t="shared" si="1"/>
        <v>CON_06f_m67_001</v>
      </c>
      <c r="B657" s="5" t="str">
        <f t="shared" si="2"/>
        <v>CON</v>
      </c>
      <c r="C657" s="1" t="s">
        <v>740</v>
      </c>
      <c r="D657" s="1">
        <v>60.0</v>
      </c>
      <c r="E657" s="1">
        <v>8223.24942667</v>
      </c>
      <c r="F657" s="1">
        <v>0.685228491517</v>
      </c>
      <c r="G657" s="8">
        <f>IFERROR(__xludf.DUMMYFUNCTION("FILTER(WholeNMJData!D:D,WholeNMJData!$A:$A=$A657)"),433.85673)</f>
        <v>433.85673</v>
      </c>
      <c r="H657" s="8">
        <f t="shared" si="3"/>
        <v>18.95383627</v>
      </c>
      <c r="I657" s="8">
        <f>IFERROR(__xludf.DUMMYFUNCTION("FILTER(WholeNMJData!D:D,WholeNMJData!$A:$A=$A657)"),433.85673)</f>
        <v>433.85673</v>
      </c>
    </row>
    <row r="658">
      <c r="A658" s="5" t="str">
        <f t="shared" si="1"/>
        <v>CON_06f_m67_001</v>
      </c>
      <c r="B658" s="5" t="str">
        <f t="shared" si="2"/>
        <v>CON</v>
      </c>
      <c r="C658" s="1" t="s">
        <v>741</v>
      </c>
      <c r="D658" s="1">
        <v>20.0</v>
      </c>
      <c r="E658" s="1">
        <v>4846.94834</v>
      </c>
      <c r="F658" s="1">
        <v>0.490552329675</v>
      </c>
      <c r="G658" s="8">
        <f>IFERROR(__xludf.DUMMYFUNCTION("FILTER(WholeNMJData!D:D,WholeNMJData!$A:$A=$A658)"),433.85673)</f>
        <v>433.85673</v>
      </c>
      <c r="H658" s="8">
        <f t="shared" si="3"/>
        <v>11.1717717</v>
      </c>
      <c r="I658" s="8">
        <f>IFERROR(__xludf.DUMMYFUNCTION("FILTER(WholeNMJData!D:D,WholeNMJData!$A:$A=$A658)"),433.85673)</f>
        <v>433.85673</v>
      </c>
    </row>
    <row r="659">
      <c r="A659" s="5" t="str">
        <f t="shared" si="1"/>
        <v>CON_06f_m67_001</v>
      </c>
      <c r="B659" s="5" t="str">
        <f t="shared" si="2"/>
        <v>CON</v>
      </c>
      <c r="C659" s="1" t="s">
        <v>742</v>
      </c>
      <c r="D659" s="1">
        <v>76.0</v>
      </c>
      <c r="E659" s="1">
        <v>9262.51552632</v>
      </c>
      <c r="F659" s="1">
        <v>1.00499629648</v>
      </c>
      <c r="G659" s="8">
        <f>IFERROR(__xludf.DUMMYFUNCTION("FILTER(WholeNMJData!D:D,WholeNMJData!$A:$A=$A659)"),433.85673)</f>
        <v>433.85673</v>
      </c>
      <c r="H659" s="8">
        <f t="shared" si="3"/>
        <v>21.34924939</v>
      </c>
      <c r="I659" s="8">
        <f>IFERROR(__xludf.DUMMYFUNCTION("FILTER(WholeNMJData!D:D,WholeNMJData!$A:$A=$A659)"),433.85673)</f>
        <v>433.85673</v>
      </c>
    </row>
    <row r="660">
      <c r="A660" s="5" t="str">
        <f t="shared" si="1"/>
        <v>CON_06f_m67_001</v>
      </c>
      <c r="B660" s="5" t="str">
        <f t="shared" si="2"/>
        <v>CON</v>
      </c>
      <c r="C660" s="1" t="s">
        <v>743</v>
      </c>
      <c r="D660" s="1">
        <v>24.0</v>
      </c>
      <c r="E660" s="1">
        <v>6081.19095</v>
      </c>
      <c r="F660" s="1">
        <v>0.735296397822</v>
      </c>
      <c r="G660" s="8">
        <f>IFERROR(__xludf.DUMMYFUNCTION("FILTER(WholeNMJData!D:D,WholeNMJData!$A:$A=$A660)"),433.85673)</f>
        <v>433.85673</v>
      </c>
      <c r="H660" s="8">
        <f t="shared" si="3"/>
        <v>14.0165878</v>
      </c>
      <c r="I660" s="8">
        <f>IFERROR(__xludf.DUMMYFUNCTION("FILTER(WholeNMJData!D:D,WholeNMJData!$A:$A=$A660)"),433.85673)</f>
        <v>433.85673</v>
      </c>
    </row>
    <row r="661">
      <c r="A661" s="5" t="str">
        <f t="shared" si="1"/>
        <v>CON_06f_m67_001</v>
      </c>
      <c r="B661" s="5" t="str">
        <f t="shared" si="2"/>
        <v>CON</v>
      </c>
      <c r="C661" s="1" t="s">
        <v>744</v>
      </c>
      <c r="D661" s="1">
        <v>52.0</v>
      </c>
      <c r="E661" s="1">
        <v>6939.80872308</v>
      </c>
      <c r="F661" s="1">
        <v>1.08823307693</v>
      </c>
      <c r="G661" s="8">
        <f>IFERROR(__xludf.DUMMYFUNCTION("FILTER(WholeNMJData!D:D,WholeNMJData!$A:$A=$A661)"),433.85673)</f>
        <v>433.85673</v>
      </c>
      <c r="H661" s="8">
        <f t="shared" si="3"/>
        <v>15.99562308</v>
      </c>
      <c r="I661" s="8">
        <f>IFERROR(__xludf.DUMMYFUNCTION("FILTER(WholeNMJData!D:D,WholeNMJData!$A:$A=$A661)"),433.85673)</f>
        <v>433.85673</v>
      </c>
    </row>
    <row r="662">
      <c r="A662" s="5" t="str">
        <f t="shared" si="1"/>
        <v>CON_06f_m67_001</v>
      </c>
      <c r="B662" s="5" t="str">
        <f t="shared" si="2"/>
        <v>CON</v>
      </c>
      <c r="C662" s="1" t="s">
        <v>745</v>
      </c>
      <c r="D662" s="1">
        <v>20.0</v>
      </c>
      <c r="E662" s="1">
        <v>6398.42402</v>
      </c>
      <c r="F662" s="1">
        <v>0.248064131892</v>
      </c>
      <c r="G662" s="8">
        <f>IFERROR(__xludf.DUMMYFUNCTION("FILTER(WholeNMJData!D:D,WholeNMJData!$A:$A=$A662)"),433.85673)</f>
        <v>433.85673</v>
      </c>
      <c r="H662" s="8">
        <f t="shared" si="3"/>
        <v>14.74778096</v>
      </c>
      <c r="I662" s="8">
        <f>IFERROR(__xludf.DUMMYFUNCTION("FILTER(WholeNMJData!D:D,WholeNMJData!$A:$A=$A662)"),433.85673)</f>
        <v>433.85673</v>
      </c>
    </row>
    <row r="663">
      <c r="A663" s="5" t="str">
        <f t="shared" si="1"/>
        <v>CON_06f_m67_001</v>
      </c>
      <c r="B663" s="5" t="str">
        <f t="shared" si="2"/>
        <v>CON</v>
      </c>
      <c r="C663" s="1" t="s">
        <v>746</v>
      </c>
      <c r="D663" s="1">
        <v>32.0</v>
      </c>
      <c r="E663" s="1">
        <v>4772.36485</v>
      </c>
      <c r="F663" s="1">
        <v>0.499826600642</v>
      </c>
      <c r="G663" s="8">
        <f>IFERROR(__xludf.DUMMYFUNCTION("FILTER(WholeNMJData!D:D,WholeNMJData!$A:$A=$A663)"),433.85673)</f>
        <v>433.85673</v>
      </c>
      <c r="H663" s="8">
        <f t="shared" si="3"/>
        <v>10.9998636</v>
      </c>
      <c r="I663" s="8">
        <f>IFERROR(__xludf.DUMMYFUNCTION("FILTER(WholeNMJData!D:D,WholeNMJData!$A:$A=$A663)"),433.85673)</f>
        <v>433.85673</v>
      </c>
    </row>
    <row r="664">
      <c r="A664" s="5" t="str">
        <f t="shared" si="1"/>
        <v>CON_06f_m67_001</v>
      </c>
      <c r="B664" s="5" t="str">
        <f t="shared" si="2"/>
        <v>CON</v>
      </c>
      <c r="C664" s="1" t="s">
        <v>747</v>
      </c>
      <c r="D664" s="1">
        <v>116.0</v>
      </c>
      <c r="E664" s="1">
        <v>12187.0577724</v>
      </c>
      <c r="F664" s="1">
        <v>1.16935129595</v>
      </c>
      <c r="G664" s="8">
        <f>IFERROR(__xludf.DUMMYFUNCTION("FILTER(WholeNMJData!D:D,WholeNMJData!$A:$A=$A664)"),433.85673)</f>
        <v>433.85673</v>
      </c>
      <c r="H664" s="8">
        <f t="shared" si="3"/>
        <v>28.09005123</v>
      </c>
      <c r="I664" s="8">
        <f>IFERROR(__xludf.DUMMYFUNCTION("FILTER(WholeNMJData!D:D,WholeNMJData!$A:$A=$A664)"),433.85673)</f>
        <v>433.85673</v>
      </c>
    </row>
    <row r="665">
      <c r="A665" s="5" t="str">
        <f t="shared" si="1"/>
        <v>CON_06f_m67_001</v>
      </c>
      <c r="B665" s="5" t="str">
        <f t="shared" si="2"/>
        <v>CON</v>
      </c>
      <c r="C665" s="1" t="s">
        <v>748</v>
      </c>
      <c r="D665" s="1">
        <v>68.0</v>
      </c>
      <c r="E665" s="1">
        <v>7212.61425882</v>
      </c>
      <c r="F665" s="1">
        <v>0.776821731891</v>
      </c>
      <c r="G665" s="8">
        <f>IFERROR(__xludf.DUMMYFUNCTION("FILTER(WholeNMJData!D:D,WholeNMJData!$A:$A=$A665)"),433.85673)</f>
        <v>433.85673</v>
      </c>
      <c r="H665" s="8">
        <f t="shared" si="3"/>
        <v>16.62441484</v>
      </c>
      <c r="I665" s="8">
        <f>IFERROR(__xludf.DUMMYFUNCTION("FILTER(WholeNMJData!D:D,WholeNMJData!$A:$A=$A665)"),433.85673)</f>
        <v>433.85673</v>
      </c>
    </row>
    <row r="666">
      <c r="A666" s="5" t="str">
        <f t="shared" si="1"/>
        <v>CON_06f_m67_001</v>
      </c>
      <c r="B666" s="5" t="str">
        <f t="shared" si="2"/>
        <v>CON</v>
      </c>
      <c r="C666" s="1" t="s">
        <v>749</v>
      </c>
      <c r="D666" s="1">
        <v>60.0</v>
      </c>
      <c r="E666" s="1">
        <v>6652.23895333</v>
      </c>
      <c r="F666" s="1">
        <v>0.914751611102</v>
      </c>
      <c r="G666" s="8">
        <f>IFERROR(__xludf.DUMMYFUNCTION("FILTER(WholeNMJData!D:D,WholeNMJData!$A:$A=$A666)"),433.85673)</f>
        <v>433.85673</v>
      </c>
      <c r="H666" s="8">
        <f t="shared" si="3"/>
        <v>15.33280111</v>
      </c>
      <c r="I666" s="8">
        <f>IFERROR(__xludf.DUMMYFUNCTION("FILTER(WholeNMJData!D:D,WholeNMJData!$A:$A=$A666)"),433.85673)</f>
        <v>433.85673</v>
      </c>
    </row>
    <row r="667">
      <c r="A667" s="5" t="str">
        <f t="shared" si="1"/>
        <v>CON_06f_m67_001</v>
      </c>
      <c r="B667" s="5" t="str">
        <f t="shared" si="2"/>
        <v>CON</v>
      </c>
      <c r="C667" s="1" t="s">
        <v>750</v>
      </c>
      <c r="D667" s="1">
        <v>68.0</v>
      </c>
      <c r="E667" s="1">
        <v>8382.79786471</v>
      </c>
      <c r="F667" s="1">
        <v>0.833380097284</v>
      </c>
      <c r="G667" s="8">
        <f>IFERROR(__xludf.DUMMYFUNCTION("FILTER(WholeNMJData!D:D,WholeNMJData!$A:$A=$A667)"),433.85673)</f>
        <v>433.85673</v>
      </c>
      <c r="H667" s="8">
        <f t="shared" si="3"/>
        <v>19.3215808</v>
      </c>
      <c r="I667" s="8">
        <f>IFERROR(__xludf.DUMMYFUNCTION("FILTER(WholeNMJData!D:D,WholeNMJData!$A:$A=$A667)"),433.85673)</f>
        <v>433.85673</v>
      </c>
    </row>
    <row r="668">
      <c r="A668" s="5" t="str">
        <f t="shared" si="1"/>
        <v>CON_06f_m67_001</v>
      </c>
      <c r="B668" s="5" t="str">
        <f t="shared" si="2"/>
        <v>CON</v>
      </c>
      <c r="C668" s="1" t="s">
        <v>751</v>
      </c>
      <c r="D668" s="1">
        <v>24.0</v>
      </c>
      <c r="E668" s="1">
        <v>6650.36423333</v>
      </c>
      <c r="F668" s="1">
        <v>0.207736170761</v>
      </c>
      <c r="G668" s="8">
        <f>IFERROR(__xludf.DUMMYFUNCTION("FILTER(WholeNMJData!D:D,WholeNMJData!$A:$A=$A668)"),433.85673)</f>
        <v>433.85673</v>
      </c>
      <c r="H668" s="8">
        <f t="shared" si="3"/>
        <v>15.32848006</v>
      </c>
      <c r="I668" s="8">
        <f>IFERROR(__xludf.DUMMYFUNCTION("FILTER(WholeNMJData!D:D,WholeNMJData!$A:$A=$A668)"),433.85673)</f>
        <v>433.85673</v>
      </c>
    </row>
    <row r="669">
      <c r="A669" s="5" t="str">
        <f t="shared" si="1"/>
        <v>CON_06f_m67_001</v>
      </c>
      <c r="B669" s="5" t="str">
        <f t="shared" si="2"/>
        <v>CON</v>
      </c>
      <c r="C669" s="1" t="s">
        <v>752</v>
      </c>
      <c r="D669" s="1">
        <v>72.0</v>
      </c>
      <c r="E669" s="1">
        <v>7557.92825</v>
      </c>
      <c r="F669" s="1">
        <v>1.02885946291</v>
      </c>
      <c r="G669" s="8">
        <f>IFERROR(__xludf.DUMMYFUNCTION("FILTER(WholeNMJData!D:D,WholeNMJData!$A:$A=$A669)"),433.85673)</f>
        <v>433.85673</v>
      </c>
      <c r="H669" s="8">
        <f t="shared" si="3"/>
        <v>17.42033194</v>
      </c>
      <c r="I669" s="8">
        <f>IFERROR(__xludf.DUMMYFUNCTION("FILTER(WholeNMJData!D:D,WholeNMJData!$A:$A=$A669)"),433.85673)</f>
        <v>433.85673</v>
      </c>
    </row>
    <row r="670">
      <c r="A670" s="5" t="str">
        <f t="shared" si="1"/>
        <v>CON_06f_m67_001</v>
      </c>
      <c r="B670" s="5" t="str">
        <f t="shared" si="2"/>
        <v>CON</v>
      </c>
      <c r="C670" s="1" t="s">
        <v>753</v>
      </c>
      <c r="D670" s="1">
        <v>156.0</v>
      </c>
      <c r="E670" s="1">
        <v>11228.1544513</v>
      </c>
      <c r="F670" s="1">
        <v>1.17744994134</v>
      </c>
      <c r="G670" s="8">
        <f>IFERROR(__xludf.DUMMYFUNCTION("FILTER(WholeNMJData!D:D,WholeNMJData!$A:$A=$A670)"),433.85673)</f>
        <v>433.85673</v>
      </c>
      <c r="H670" s="8">
        <f t="shared" si="3"/>
        <v>25.87986696</v>
      </c>
      <c r="I670" s="8">
        <f>IFERROR(__xludf.DUMMYFUNCTION("FILTER(WholeNMJData!D:D,WholeNMJData!$A:$A=$A670)"),433.85673)</f>
        <v>433.85673</v>
      </c>
    </row>
    <row r="671">
      <c r="A671" s="5" t="str">
        <f t="shared" si="1"/>
        <v>CON_06f_m67_001</v>
      </c>
      <c r="B671" s="5" t="str">
        <f t="shared" si="2"/>
        <v>CON</v>
      </c>
      <c r="C671" s="1" t="s">
        <v>754</v>
      </c>
      <c r="D671" s="1">
        <v>36.0</v>
      </c>
      <c r="E671" s="1">
        <v>4814.29927778</v>
      </c>
      <c r="F671" s="1">
        <v>0.522689088237</v>
      </c>
      <c r="G671" s="8">
        <f>IFERROR(__xludf.DUMMYFUNCTION("FILTER(WholeNMJData!D:D,WholeNMJData!$A:$A=$A671)"),433.85673)</f>
        <v>433.85673</v>
      </c>
      <c r="H671" s="8">
        <f t="shared" si="3"/>
        <v>11.09651861</v>
      </c>
      <c r="I671" s="8">
        <f>IFERROR(__xludf.DUMMYFUNCTION("FILTER(WholeNMJData!D:D,WholeNMJData!$A:$A=$A671)"),433.85673)</f>
        <v>433.85673</v>
      </c>
    </row>
    <row r="672">
      <c r="A672" s="5" t="str">
        <f t="shared" si="1"/>
        <v>CON_06f_m67_001</v>
      </c>
      <c r="B672" s="5" t="str">
        <f t="shared" si="2"/>
        <v>CON</v>
      </c>
      <c r="C672" s="1" t="s">
        <v>755</v>
      </c>
      <c r="D672" s="1">
        <v>32.0</v>
      </c>
      <c r="E672" s="1">
        <v>6407.0906</v>
      </c>
      <c r="F672" s="1">
        <v>0.668227603961</v>
      </c>
      <c r="G672" s="8">
        <f>IFERROR(__xludf.DUMMYFUNCTION("FILTER(WholeNMJData!D:D,WholeNMJData!$A:$A=$A672)"),433.85673)</f>
        <v>433.85673</v>
      </c>
      <c r="H672" s="8">
        <f t="shared" si="3"/>
        <v>14.76775663</v>
      </c>
      <c r="I672" s="8">
        <f>IFERROR(__xludf.DUMMYFUNCTION("FILTER(WholeNMJData!D:D,WholeNMJData!$A:$A=$A672)"),433.85673)</f>
        <v>433.85673</v>
      </c>
    </row>
    <row r="673">
      <c r="A673" s="5" t="str">
        <f t="shared" si="1"/>
        <v>CON_06f_m67_001</v>
      </c>
      <c r="B673" s="5" t="str">
        <f t="shared" si="2"/>
        <v>CON</v>
      </c>
      <c r="C673" s="1" t="s">
        <v>756</v>
      </c>
      <c r="D673" s="1">
        <v>56.0</v>
      </c>
      <c r="E673" s="1">
        <v>7800.76919286</v>
      </c>
      <c r="F673" s="1">
        <v>0.889540316916</v>
      </c>
      <c r="G673" s="8">
        <f>IFERROR(__xludf.DUMMYFUNCTION("FILTER(WholeNMJData!D:D,WholeNMJData!$A:$A=$A673)"),433.85673)</f>
        <v>433.85673</v>
      </c>
      <c r="H673" s="8">
        <f t="shared" si="3"/>
        <v>17.98005805</v>
      </c>
      <c r="I673" s="8">
        <f>IFERROR(__xludf.DUMMYFUNCTION("FILTER(WholeNMJData!D:D,WholeNMJData!$A:$A=$A673)"),433.85673)</f>
        <v>433.85673</v>
      </c>
    </row>
    <row r="674">
      <c r="A674" s="5" t="str">
        <f t="shared" si="1"/>
        <v>CON_06f_m67_001</v>
      </c>
      <c r="B674" s="5" t="str">
        <f t="shared" si="2"/>
        <v>CON</v>
      </c>
      <c r="C674" s="1" t="s">
        <v>757</v>
      </c>
      <c r="D674" s="1">
        <v>76.0</v>
      </c>
      <c r="E674" s="1">
        <v>8651.61073158</v>
      </c>
      <c r="F674" s="1">
        <v>0.751183300039</v>
      </c>
      <c r="G674" s="8">
        <f>IFERROR(__xludf.DUMMYFUNCTION("FILTER(WholeNMJData!D:D,WholeNMJData!$A:$A=$A674)"),433.85673)</f>
        <v>433.85673</v>
      </c>
      <c r="H674" s="8">
        <f t="shared" si="3"/>
        <v>19.94116982</v>
      </c>
      <c r="I674" s="8">
        <f>IFERROR(__xludf.DUMMYFUNCTION("FILTER(WholeNMJData!D:D,WholeNMJData!$A:$A=$A674)"),433.85673)</f>
        <v>433.85673</v>
      </c>
    </row>
    <row r="675">
      <c r="A675" s="5" t="str">
        <f t="shared" si="1"/>
        <v>CON_06f_m67_001</v>
      </c>
      <c r="B675" s="5" t="str">
        <f t="shared" si="2"/>
        <v>CON</v>
      </c>
      <c r="C675" s="1" t="s">
        <v>758</v>
      </c>
      <c r="D675" s="1">
        <v>80.0</v>
      </c>
      <c r="E675" s="1">
        <v>6386.43956</v>
      </c>
      <c r="F675" s="1">
        <v>0.797843172574</v>
      </c>
      <c r="G675" s="8">
        <f>IFERROR(__xludf.DUMMYFUNCTION("FILTER(WholeNMJData!D:D,WholeNMJData!$A:$A=$A675)"),433.85673)</f>
        <v>433.85673</v>
      </c>
      <c r="H675" s="8">
        <f t="shared" si="3"/>
        <v>14.72015787</v>
      </c>
      <c r="I675" s="8">
        <f>IFERROR(__xludf.DUMMYFUNCTION("FILTER(WholeNMJData!D:D,WholeNMJData!$A:$A=$A675)"),433.85673)</f>
        <v>433.85673</v>
      </c>
    </row>
    <row r="676">
      <c r="A676" s="5" t="str">
        <f t="shared" si="1"/>
        <v>CON_06f_m67_001</v>
      </c>
      <c r="B676" s="5" t="str">
        <f t="shared" si="2"/>
        <v>CON</v>
      </c>
      <c r="C676" s="1" t="s">
        <v>759</v>
      </c>
      <c r="D676" s="1">
        <v>36.0</v>
      </c>
      <c r="E676" s="1">
        <v>6545.30992222</v>
      </c>
      <c r="F676" s="1">
        <v>0.866235788278</v>
      </c>
      <c r="G676" s="8">
        <f>IFERROR(__xludf.DUMMYFUNCTION("FILTER(WholeNMJData!D:D,WholeNMJData!$A:$A=$A676)"),433.85673)</f>
        <v>433.85673</v>
      </c>
      <c r="H676" s="8">
        <f t="shared" si="3"/>
        <v>15.0863395</v>
      </c>
      <c r="I676" s="8">
        <f>IFERROR(__xludf.DUMMYFUNCTION("FILTER(WholeNMJData!D:D,WholeNMJData!$A:$A=$A676)"),433.85673)</f>
        <v>433.85673</v>
      </c>
    </row>
    <row r="677">
      <c r="A677" s="5" t="str">
        <f t="shared" si="1"/>
        <v>CON_06f_m67_001</v>
      </c>
      <c r="B677" s="5" t="str">
        <f t="shared" si="2"/>
        <v>CON</v>
      </c>
      <c r="C677" s="1" t="s">
        <v>760</v>
      </c>
      <c r="D677" s="1">
        <v>32.0</v>
      </c>
      <c r="E677" s="1">
        <v>8069.2828875</v>
      </c>
      <c r="F677" s="1">
        <v>1.00753730082</v>
      </c>
      <c r="G677" s="8">
        <f>IFERROR(__xludf.DUMMYFUNCTION("FILTER(WholeNMJData!D:D,WholeNMJData!$A:$A=$A677)"),433.85673)</f>
        <v>433.85673</v>
      </c>
      <c r="H677" s="8">
        <f t="shared" si="3"/>
        <v>18.59895751</v>
      </c>
      <c r="I677" s="8">
        <f>IFERROR(__xludf.DUMMYFUNCTION("FILTER(WholeNMJData!D:D,WholeNMJData!$A:$A=$A677)"),433.85673)</f>
        <v>433.85673</v>
      </c>
    </row>
    <row r="678">
      <c r="A678" s="5" t="str">
        <f t="shared" si="1"/>
        <v>CON_06f_m67_001</v>
      </c>
      <c r="B678" s="5" t="str">
        <f t="shared" si="2"/>
        <v>CON</v>
      </c>
      <c r="C678" s="1" t="s">
        <v>761</v>
      </c>
      <c r="D678" s="1">
        <v>56.0</v>
      </c>
      <c r="E678" s="1">
        <v>6351.08499286</v>
      </c>
      <c r="F678" s="1">
        <v>0.698220367856</v>
      </c>
      <c r="G678" s="8">
        <f>IFERROR(__xludf.DUMMYFUNCTION("FILTER(WholeNMJData!D:D,WholeNMJData!$A:$A=$A678)"),433.85673)</f>
        <v>433.85673</v>
      </c>
      <c r="H678" s="8">
        <f t="shared" si="3"/>
        <v>14.63866884</v>
      </c>
      <c r="I678" s="8">
        <f>IFERROR(__xludf.DUMMYFUNCTION("FILTER(WholeNMJData!D:D,WholeNMJData!$A:$A=$A678)"),433.85673)</f>
        <v>433.85673</v>
      </c>
    </row>
    <row r="679">
      <c r="A679" s="5" t="str">
        <f t="shared" si="1"/>
        <v>CON_06f_m67_001</v>
      </c>
      <c r="B679" s="5" t="str">
        <f t="shared" si="2"/>
        <v>CON</v>
      </c>
      <c r="C679" s="1" t="s">
        <v>762</v>
      </c>
      <c r="D679" s="1">
        <v>20.0</v>
      </c>
      <c r="E679" s="1">
        <v>6626.827</v>
      </c>
      <c r="F679" s="1">
        <v>0.539483979286</v>
      </c>
      <c r="G679" s="8">
        <f>IFERROR(__xludf.DUMMYFUNCTION("FILTER(WholeNMJData!D:D,WholeNMJData!$A:$A=$A679)"),433.85673)</f>
        <v>433.85673</v>
      </c>
      <c r="H679" s="8">
        <f t="shared" si="3"/>
        <v>15.27422889</v>
      </c>
      <c r="I679" s="8">
        <f>IFERROR(__xludf.DUMMYFUNCTION("FILTER(WholeNMJData!D:D,WholeNMJData!$A:$A=$A679)"),433.85673)</f>
        <v>433.85673</v>
      </c>
    </row>
    <row r="680">
      <c r="A680" s="5" t="str">
        <f t="shared" si="1"/>
        <v>CON_06f_m67_001</v>
      </c>
      <c r="B680" s="5" t="str">
        <f t="shared" si="2"/>
        <v>CON</v>
      </c>
      <c r="C680" s="1" t="s">
        <v>763</v>
      </c>
      <c r="D680" s="1">
        <v>16.0</v>
      </c>
      <c r="E680" s="1">
        <v>4590.2251</v>
      </c>
      <c r="F680" s="1">
        <v>0.309197145909</v>
      </c>
      <c r="G680" s="8">
        <f>IFERROR(__xludf.DUMMYFUNCTION("FILTER(WholeNMJData!D:D,WholeNMJData!$A:$A=$A680)"),433.85673)</f>
        <v>433.85673</v>
      </c>
      <c r="H680" s="8">
        <f t="shared" si="3"/>
        <v>10.58004816</v>
      </c>
      <c r="I680" s="8">
        <f>IFERROR(__xludf.DUMMYFUNCTION("FILTER(WholeNMJData!D:D,WholeNMJData!$A:$A=$A680)"),433.85673)</f>
        <v>433.85673</v>
      </c>
    </row>
    <row r="681">
      <c r="A681" s="5" t="str">
        <f t="shared" si="1"/>
        <v>CON_06f_m67_001</v>
      </c>
      <c r="B681" s="5" t="str">
        <f t="shared" si="2"/>
        <v>CON</v>
      </c>
      <c r="C681" s="1" t="s">
        <v>764</v>
      </c>
      <c r="D681" s="1">
        <v>40.0</v>
      </c>
      <c r="E681" s="1">
        <v>5592.00359</v>
      </c>
      <c r="F681" s="1">
        <v>0.468197177964</v>
      </c>
      <c r="G681" s="8">
        <f>IFERROR(__xludf.DUMMYFUNCTION("FILTER(WholeNMJData!D:D,WholeNMJData!$A:$A=$A681)"),433.85673)</f>
        <v>433.85673</v>
      </c>
      <c r="H681" s="8">
        <f t="shared" si="3"/>
        <v>12.88905577</v>
      </c>
      <c r="I681" s="8">
        <f>IFERROR(__xludf.DUMMYFUNCTION("FILTER(WholeNMJData!D:D,WholeNMJData!$A:$A=$A681)"),433.85673)</f>
        <v>433.85673</v>
      </c>
    </row>
    <row r="682">
      <c r="A682" s="5" t="str">
        <f t="shared" si="1"/>
        <v>CON_06f_m67_001</v>
      </c>
      <c r="B682" s="5" t="str">
        <f t="shared" si="2"/>
        <v>CON</v>
      </c>
      <c r="C682" s="1" t="s">
        <v>765</v>
      </c>
      <c r="D682" s="1">
        <v>44.0</v>
      </c>
      <c r="E682" s="1">
        <v>6869.39266364</v>
      </c>
      <c r="F682" s="1">
        <v>1.31171709658</v>
      </c>
      <c r="G682" s="8">
        <f>IFERROR(__xludf.DUMMYFUNCTION("FILTER(WholeNMJData!D:D,WholeNMJData!$A:$A=$A682)"),433.85673)</f>
        <v>433.85673</v>
      </c>
      <c r="H682" s="8">
        <f t="shared" si="3"/>
        <v>15.83332051</v>
      </c>
      <c r="I682" s="8">
        <f>IFERROR(__xludf.DUMMYFUNCTION("FILTER(WholeNMJData!D:D,WholeNMJData!$A:$A=$A682)"),433.85673)</f>
        <v>433.85673</v>
      </c>
    </row>
    <row r="683">
      <c r="A683" s="5" t="str">
        <f t="shared" si="1"/>
        <v>CON_06f_m67_001</v>
      </c>
      <c r="B683" s="5" t="str">
        <f t="shared" si="2"/>
        <v>CON</v>
      </c>
      <c r="C683" s="1" t="s">
        <v>766</v>
      </c>
      <c r="D683" s="1">
        <v>20.0</v>
      </c>
      <c r="E683" s="1">
        <v>5241.126</v>
      </c>
      <c r="F683" s="1">
        <v>0.719583329994</v>
      </c>
      <c r="G683" s="8">
        <f>IFERROR(__xludf.DUMMYFUNCTION("FILTER(WholeNMJData!D:D,WholeNMJData!$A:$A=$A683)"),433.85673)</f>
        <v>433.85673</v>
      </c>
      <c r="H683" s="8">
        <f t="shared" si="3"/>
        <v>12.08031508</v>
      </c>
      <c r="I683" s="8">
        <f>IFERROR(__xludf.DUMMYFUNCTION("FILTER(WholeNMJData!D:D,WholeNMJData!$A:$A=$A683)"),433.85673)</f>
        <v>433.85673</v>
      </c>
    </row>
    <row r="684">
      <c r="A684" s="5" t="str">
        <f t="shared" si="1"/>
        <v>CON_06f_m67_001</v>
      </c>
      <c r="B684" s="5" t="str">
        <f t="shared" si="2"/>
        <v>CON</v>
      </c>
      <c r="C684" s="1" t="s">
        <v>767</v>
      </c>
      <c r="D684" s="1">
        <v>112.0</v>
      </c>
      <c r="E684" s="1">
        <v>8419.34065</v>
      </c>
      <c r="F684" s="1">
        <v>0.987728854991</v>
      </c>
      <c r="G684" s="8">
        <f>IFERROR(__xludf.DUMMYFUNCTION("FILTER(WholeNMJData!D:D,WholeNMJData!$A:$A=$A684)"),433.85673)</f>
        <v>433.85673</v>
      </c>
      <c r="H684" s="8">
        <f t="shared" si="3"/>
        <v>19.40580857</v>
      </c>
      <c r="I684" s="8">
        <f>IFERROR(__xludf.DUMMYFUNCTION("FILTER(WholeNMJData!D:D,WholeNMJData!$A:$A=$A684)"),433.85673)</f>
        <v>433.85673</v>
      </c>
    </row>
    <row r="685">
      <c r="A685" s="5" t="str">
        <f t="shared" si="1"/>
        <v>CON_06f_m67_001</v>
      </c>
      <c r="B685" s="5" t="str">
        <f t="shared" si="2"/>
        <v>CON</v>
      </c>
      <c r="C685" s="1" t="s">
        <v>768</v>
      </c>
      <c r="D685" s="1">
        <v>20.0</v>
      </c>
      <c r="E685" s="1">
        <v>5334.53422</v>
      </c>
      <c r="F685" s="1">
        <v>0.44227902619</v>
      </c>
      <c r="G685" s="8">
        <f>IFERROR(__xludf.DUMMYFUNCTION("FILTER(WholeNMJData!D:D,WholeNMJData!$A:$A=$A685)"),433.85673)</f>
        <v>433.85673</v>
      </c>
      <c r="H685" s="8">
        <f t="shared" si="3"/>
        <v>12.29561247</v>
      </c>
      <c r="I685" s="8">
        <f>IFERROR(__xludf.DUMMYFUNCTION("FILTER(WholeNMJData!D:D,WholeNMJData!$A:$A=$A685)"),433.85673)</f>
        <v>433.85673</v>
      </c>
    </row>
    <row r="686">
      <c r="A686" s="5" t="str">
        <f t="shared" si="1"/>
        <v>CON_06f_m67_001</v>
      </c>
      <c r="B686" s="5" t="str">
        <f t="shared" si="2"/>
        <v>CON</v>
      </c>
      <c r="C686" s="1" t="s">
        <v>769</v>
      </c>
      <c r="D686" s="1">
        <v>88.0</v>
      </c>
      <c r="E686" s="1">
        <v>7958.32916364</v>
      </c>
      <c r="F686" s="1">
        <v>0.595600571745</v>
      </c>
      <c r="G686" s="8">
        <f>IFERROR(__xludf.DUMMYFUNCTION("FILTER(WholeNMJData!D:D,WholeNMJData!$A:$A=$A686)"),433.85673)</f>
        <v>433.85673</v>
      </c>
      <c r="H686" s="8">
        <f t="shared" si="3"/>
        <v>18.34321935</v>
      </c>
      <c r="I686" s="8">
        <f>IFERROR(__xludf.DUMMYFUNCTION("FILTER(WholeNMJData!D:D,WholeNMJData!$A:$A=$A686)"),433.85673)</f>
        <v>433.85673</v>
      </c>
    </row>
    <row r="687">
      <c r="A687" s="5" t="str">
        <f t="shared" si="1"/>
        <v>CON_06f_m67_001</v>
      </c>
      <c r="B687" s="5" t="str">
        <f t="shared" si="2"/>
        <v>CON</v>
      </c>
      <c r="C687" s="1" t="s">
        <v>770</v>
      </c>
      <c r="D687" s="1">
        <v>16.0</v>
      </c>
      <c r="E687" s="1">
        <v>5597.626275</v>
      </c>
      <c r="F687" s="1">
        <v>0.749673699858</v>
      </c>
      <c r="G687" s="8">
        <f>IFERROR(__xludf.DUMMYFUNCTION("FILTER(WholeNMJData!D:D,WholeNMJData!$A:$A=$A687)"),433.85673)</f>
        <v>433.85673</v>
      </c>
      <c r="H687" s="8">
        <f t="shared" si="3"/>
        <v>12.90201555</v>
      </c>
      <c r="I687" s="8">
        <f>IFERROR(__xludf.DUMMYFUNCTION("FILTER(WholeNMJData!D:D,WholeNMJData!$A:$A=$A687)"),433.85673)</f>
        <v>433.85673</v>
      </c>
    </row>
    <row r="688">
      <c r="A688" s="5" t="str">
        <f t="shared" si="1"/>
        <v>CON_06f_m67_001</v>
      </c>
      <c r="B688" s="5" t="str">
        <f t="shared" si="2"/>
        <v>CON</v>
      </c>
      <c r="C688" s="1" t="s">
        <v>771</v>
      </c>
      <c r="D688" s="1">
        <v>20.0</v>
      </c>
      <c r="E688" s="1">
        <v>5607.32566</v>
      </c>
      <c r="F688" s="1">
        <v>0.111007463761</v>
      </c>
      <c r="G688" s="8">
        <f>IFERROR(__xludf.DUMMYFUNCTION("FILTER(WholeNMJData!D:D,WholeNMJData!$A:$A=$A688)"),433.85673)</f>
        <v>433.85673</v>
      </c>
      <c r="H688" s="8">
        <f t="shared" si="3"/>
        <v>12.92437174</v>
      </c>
      <c r="I688" s="8">
        <f>IFERROR(__xludf.DUMMYFUNCTION("FILTER(WholeNMJData!D:D,WholeNMJData!$A:$A=$A688)"),433.85673)</f>
        <v>433.85673</v>
      </c>
    </row>
    <row r="689">
      <c r="A689" s="5" t="str">
        <f t="shared" si="1"/>
        <v>CON_06f_m67_001</v>
      </c>
      <c r="B689" s="5" t="str">
        <f t="shared" si="2"/>
        <v>CON</v>
      </c>
      <c r="C689" s="1" t="s">
        <v>772</v>
      </c>
      <c r="D689" s="1">
        <v>76.0</v>
      </c>
      <c r="E689" s="1">
        <v>8699.42821579</v>
      </c>
      <c r="F689" s="1">
        <v>0.853864048963</v>
      </c>
      <c r="G689" s="8">
        <f>IFERROR(__xludf.DUMMYFUNCTION("FILTER(WholeNMJData!D:D,WholeNMJData!$A:$A=$A689)"),433.85673)</f>
        <v>433.85673</v>
      </c>
      <c r="H689" s="8">
        <f t="shared" si="3"/>
        <v>20.05138474</v>
      </c>
      <c r="I689" s="8">
        <f>IFERROR(__xludf.DUMMYFUNCTION("FILTER(WholeNMJData!D:D,WholeNMJData!$A:$A=$A689)"),433.85673)</f>
        <v>433.85673</v>
      </c>
    </row>
    <row r="690">
      <c r="A690" s="5" t="str">
        <f t="shared" si="1"/>
        <v>CON_06f_m67_001</v>
      </c>
      <c r="B690" s="5" t="str">
        <f t="shared" si="2"/>
        <v>CON</v>
      </c>
      <c r="C690" s="1" t="s">
        <v>773</v>
      </c>
      <c r="D690" s="1">
        <v>16.0</v>
      </c>
      <c r="E690" s="1">
        <v>5456.1654</v>
      </c>
      <c r="F690" s="1">
        <v>0.435232645257</v>
      </c>
      <c r="G690" s="8">
        <f>IFERROR(__xludf.DUMMYFUNCTION("FILTER(WholeNMJData!D:D,WholeNMJData!$A:$A=$A690)"),433.85673)</f>
        <v>433.85673</v>
      </c>
      <c r="H690" s="8">
        <f t="shared" si="3"/>
        <v>12.57596119</v>
      </c>
      <c r="I690" s="8">
        <f>IFERROR(__xludf.DUMMYFUNCTION("FILTER(WholeNMJData!D:D,WholeNMJData!$A:$A=$A690)"),433.85673)</f>
        <v>433.85673</v>
      </c>
    </row>
    <row r="691">
      <c r="A691" s="5" t="str">
        <f t="shared" si="1"/>
        <v>CON_06f_m67_001</v>
      </c>
      <c r="B691" s="5" t="str">
        <f t="shared" si="2"/>
        <v>CON</v>
      </c>
      <c r="C691" s="1" t="s">
        <v>774</v>
      </c>
      <c r="D691" s="1">
        <v>16.0</v>
      </c>
      <c r="E691" s="1">
        <v>4668.748325</v>
      </c>
      <c r="F691" s="1">
        <v>0.201549651962</v>
      </c>
      <c r="G691" s="8">
        <f>IFERROR(__xludf.DUMMYFUNCTION("FILTER(WholeNMJData!D:D,WholeNMJData!$A:$A=$A691)"),433.85673)</f>
        <v>433.85673</v>
      </c>
      <c r="H691" s="8">
        <f t="shared" si="3"/>
        <v>10.761037</v>
      </c>
      <c r="I691" s="8">
        <f>IFERROR(__xludf.DUMMYFUNCTION("FILTER(WholeNMJData!D:D,WholeNMJData!$A:$A=$A691)"),433.85673)</f>
        <v>433.85673</v>
      </c>
    </row>
    <row r="692">
      <c r="A692" s="5" t="str">
        <f t="shared" si="1"/>
        <v>CON_06f_m67_001</v>
      </c>
      <c r="B692" s="5" t="str">
        <f t="shared" si="2"/>
        <v>CON</v>
      </c>
      <c r="C692" s="1" t="s">
        <v>775</v>
      </c>
      <c r="D692" s="1">
        <v>16.0</v>
      </c>
      <c r="E692" s="1">
        <v>4534.510775</v>
      </c>
      <c r="F692" s="1">
        <v>0.568315222495</v>
      </c>
      <c r="G692" s="8">
        <f>IFERROR(__xludf.DUMMYFUNCTION("FILTER(WholeNMJData!D:D,WholeNMJData!$A:$A=$A692)"),433.85673)</f>
        <v>433.85673</v>
      </c>
      <c r="H692" s="8">
        <f t="shared" si="3"/>
        <v>10.45163175</v>
      </c>
      <c r="I692" s="8">
        <f>IFERROR(__xludf.DUMMYFUNCTION("FILTER(WholeNMJData!D:D,WholeNMJData!$A:$A=$A692)"),433.85673)</f>
        <v>433.85673</v>
      </c>
    </row>
    <row r="693">
      <c r="A693" s="5" t="str">
        <f t="shared" si="1"/>
        <v>CON_06f_m67_001</v>
      </c>
      <c r="B693" s="5" t="str">
        <f t="shared" si="2"/>
        <v>CON</v>
      </c>
      <c r="C693" s="1" t="s">
        <v>776</v>
      </c>
      <c r="D693" s="1">
        <v>16.0</v>
      </c>
      <c r="E693" s="1">
        <v>5378.638775</v>
      </c>
      <c r="F693" s="1">
        <v>0.396337472951</v>
      </c>
      <c r="G693" s="8">
        <f>IFERROR(__xludf.DUMMYFUNCTION("FILTER(WholeNMJData!D:D,WholeNMJData!$A:$A=$A693)"),433.85673)</f>
        <v>433.85673</v>
      </c>
      <c r="H693" s="8">
        <f t="shared" si="3"/>
        <v>12.39726943</v>
      </c>
      <c r="I693" s="8">
        <f>IFERROR(__xludf.DUMMYFUNCTION("FILTER(WholeNMJData!D:D,WholeNMJData!$A:$A=$A693)"),433.85673)</f>
        <v>433.85673</v>
      </c>
    </row>
    <row r="694">
      <c r="A694" s="5" t="str">
        <f t="shared" si="1"/>
        <v>CON_06f_m67_001</v>
      </c>
      <c r="B694" s="5" t="str">
        <f t="shared" si="2"/>
        <v>CON</v>
      </c>
      <c r="C694" s="1" t="s">
        <v>777</v>
      </c>
      <c r="D694" s="1">
        <v>68.0</v>
      </c>
      <c r="E694" s="1">
        <v>6275.68067647</v>
      </c>
      <c r="F694" s="1">
        <v>0.825536585924</v>
      </c>
      <c r="G694" s="8">
        <f>IFERROR(__xludf.DUMMYFUNCTION("FILTER(WholeNMJData!D:D,WholeNMJData!$A:$A=$A694)"),433.85673)</f>
        <v>433.85673</v>
      </c>
      <c r="H694" s="8">
        <f t="shared" si="3"/>
        <v>14.4648688</v>
      </c>
      <c r="I694" s="8">
        <f>IFERROR(__xludf.DUMMYFUNCTION("FILTER(WholeNMJData!D:D,WholeNMJData!$A:$A=$A694)"),433.85673)</f>
        <v>433.85673</v>
      </c>
    </row>
    <row r="695">
      <c r="A695" s="5" t="str">
        <f t="shared" si="1"/>
        <v>CON_06f_m67_001</v>
      </c>
      <c r="B695" s="5" t="str">
        <f t="shared" si="2"/>
        <v>CON</v>
      </c>
      <c r="C695" s="1" t="s">
        <v>778</v>
      </c>
      <c r="D695" s="1">
        <v>24.0</v>
      </c>
      <c r="E695" s="1">
        <v>5765.15148333</v>
      </c>
      <c r="F695" s="1">
        <v>0.443801608231</v>
      </c>
      <c r="G695" s="8">
        <f>IFERROR(__xludf.DUMMYFUNCTION("FILTER(WholeNMJData!D:D,WholeNMJData!$A:$A=$A695)"),433.85673)</f>
        <v>433.85673</v>
      </c>
      <c r="H695" s="8">
        <f t="shared" si="3"/>
        <v>13.2881458</v>
      </c>
      <c r="I695" s="8">
        <f>IFERROR(__xludf.DUMMYFUNCTION("FILTER(WholeNMJData!D:D,WholeNMJData!$A:$A=$A695)"),433.85673)</f>
        <v>433.85673</v>
      </c>
    </row>
    <row r="696">
      <c r="A696" s="5" t="str">
        <f t="shared" si="1"/>
        <v>CON_06f_m67_001</v>
      </c>
      <c r="B696" s="5" t="str">
        <f t="shared" si="2"/>
        <v>CON</v>
      </c>
      <c r="C696" s="1" t="s">
        <v>779</v>
      </c>
      <c r="D696" s="1">
        <v>28.0</v>
      </c>
      <c r="E696" s="1">
        <v>7439.42091429</v>
      </c>
      <c r="F696" s="1">
        <v>0.723894179674</v>
      </c>
      <c r="G696" s="8">
        <f>IFERROR(__xludf.DUMMYFUNCTION("FILTER(WholeNMJData!D:D,WholeNMJData!$A:$A=$A696)"),433.85673)</f>
        <v>433.85673</v>
      </c>
      <c r="H696" s="8">
        <f t="shared" si="3"/>
        <v>17.14718339</v>
      </c>
      <c r="I696" s="8">
        <f>IFERROR(__xludf.DUMMYFUNCTION("FILTER(WholeNMJData!D:D,WholeNMJData!$A:$A=$A696)"),433.85673)</f>
        <v>433.85673</v>
      </c>
    </row>
    <row r="697">
      <c r="A697" s="5" t="str">
        <f t="shared" si="1"/>
        <v>CON_06f_m67_001</v>
      </c>
      <c r="B697" s="5" t="str">
        <f t="shared" si="2"/>
        <v>CON</v>
      </c>
      <c r="C697" s="1" t="s">
        <v>780</v>
      </c>
      <c r="D697" s="1">
        <v>28.0</v>
      </c>
      <c r="E697" s="1">
        <v>5985.30152857</v>
      </c>
      <c r="F697" s="1">
        <v>0.484009550091</v>
      </c>
      <c r="G697" s="8">
        <f>IFERROR(__xludf.DUMMYFUNCTION("FILTER(WholeNMJData!D:D,WholeNMJData!$A:$A=$A697)"),433.85673)</f>
        <v>433.85673</v>
      </c>
      <c r="H697" s="8">
        <f t="shared" si="3"/>
        <v>13.79557147</v>
      </c>
      <c r="I697" s="8">
        <f>IFERROR(__xludf.DUMMYFUNCTION("FILTER(WholeNMJData!D:D,WholeNMJData!$A:$A=$A697)"),433.85673)</f>
        <v>433.85673</v>
      </c>
    </row>
    <row r="698">
      <c r="A698" s="5" t="str">
        <f t="shared" si="1"/>
        <v>CON_06f_m67_001</v>
      </c>
      <c r="B698" s="5" t="str">
        <f t="shared" si="2"/>
        <v>CON</v>
      </c>
      <c r="C698" s="1" t="s">
        <v>781</v>
      </c>
      <c r="D698" s="1">
        <v>16.0</v>
      </c>
      <c r="E698" s="1">
        <v>5543.30985</v>
      </c>
      <c r="F698" s="1">
        <v>0.33824311661</v>
      </c>
      <c r="G698" s="8">
        <f>IFERROR(__xludf.DUMMYFUNCTION("FILTER(WholeNMJData!D:D,WholeNMJData!$A:$A=$A698)"),433.85673)</f>
        <v>433.85673</v>
      </c>
      <c r="H698" s="8">
        <f t="shared" si="3"/>
        <v>12.77682116</v>
      </c>
      <c r="I698" s="8">
        <f>IFERROR(__xludf.DUMMYFUNCTION("FILTER(WholeNMJData!D:D,WholeNMJData!$A:$A=$A698)"),433.85673)</f>
        <v>433.85673</v>
      </c>
    </row>
    <row r="699">
      <c r="A699" s="5" t="str">
        <f t="shared" si="1"/>
        <v>CON_06f_m67_001</v>
      </c>
      <c r="B699" s="5" t="str">
        <f t="shared" si="2"/>
        <v>CON</v>
      </c>
      <c r="C699" s="1" t="s">
        <v>782</v>
      </c>
      <c r="D699" s="1">
        <v>56.0</v>
      </c>
      <c r="E699" s="1">
        <v>8294.79494286</v>
      </c>
      <c r="F699" s="1">
        <v>1.00501401872</v>
      </c>
      <c r="G699" s="8">
        <f>IFERROR(__xludf.DUMMYFUNCTION("FILTER(WholeNMJData!D:D,WholeNMJData!$A:$A=$A699)"),433.85673)</f>
        <v>433.85673</v>
      </c>
      <c r="H699" s="8">
        <f t="shared" si="3"/>
        <v>19.11874213</v>
      </c>
      <c r="I699" s="8">
        <f>IFERROR(__xludf.DUMMYFUNCTION("FILTER(WholeNMJData!D:D,WholeNMJData!$A:$A=$A699)"),433.85673)</f>
        <v>433.85673</v>
      </c>
    </row>
    <row r="700">
      <c r="A700" s="5" t="str">
        <f t="shared" si="1"/>
        <v>CON_06f_m67_001</v>
      </c>
      <c r="B700" s="5" t="str">
        <f t="shared" si="2"/>
        <v>CON</v>
      </c>
      <c r="C700" s="1" t="s">
        <v>783</v>
      </c>
      <c r="D700" s="1">
        <v>60.0</v>
      </c>
      <c r="E700" s="1">
        <v>7585.00758667</v>
      </c>
      <c r="F700" s="1">
        <v>0.81137249102</v>
      </c>
      <c r="G700" s="8">
        <f>IFERROR(__xludf.DUMMYFUNCTION("FILTER(WholeNMJData!D:D,WholeNMJData!$A:$A=$A700)"),433.85673)</f>
        <v>433.85673</v>
      </c>
      <c r="H700" s="8">
        <f t="shared" si="3"/>
        <v>17.48274733</v>
      </c>
      <c r="I700" s="8">
        <f>IFERROR(__xludf.DUMMYFUNCTION("FILTER(WholeNMJData!D:D,WholeNMJData!$A:$A=$A700)"),433.85673)</f>
        <v>433.85673</v>
      </c>
    </row>
    <row r="701">
      <c r="A701" s="5" t="str">
        <f t="shared" si="1"/>
        <v>CON_06f_m67_001</v>
      </c>
      <c r="B701" s="5" t="str">
        <f t="shared" si="2"/>
        <v>CON</v>
      </c>
      <c r="C701" s="1" t="s">
        <v>784</v>
      </c>
      <c r="D701" s="1">
        <v>24.0</v>
      </c>
      <c r="E701" s="1">
        <v>5374.12093333</v>
      </c>
      <c r="F701" s="1">
        <v>0.486717331532</v>
      </c>
      <c r="G701" s="8">
        <f>IFERROR(__xludf.DUMMYFUNCTION("FILTER(WholeNMJData!D:D,WholeNMJData!$A:$A=$A701)"),433.85673)</f>
        <v>433.85673</v>
      </c>
      <c r="H701" s="8">
        <f t="shared" si="3"/>
        <v>12.38685622</v>
      </c>
      <c r="I701" s="8">
        <f>IFERROR(__xludf.DUMMYFUNCTION("FILTER(WholeNMJData!D:D,WholeNMJData!$A:$A=$A701)"),433.85673)</f>
        <v>433.85673</v>
      </c>
    </row>
    <row r="702">
      <c r="A702" s="5" t="str">
        <f t="shared" si="1"/>
        <v>CON_06f_m67_001</v>
      </c>
      <c r="B702" s="5" t="str">
        <f t="shared" si="2"/>
        <v>CON</v>
      </c>
      <c r="C702" s="1" t="s">
        <v>785</v>
      </c>
      <c r="D702" s="1">
        <v>28.0</v>
      </c>
      <c r="E702" s="1">
        <v>5808.99941429</v>
      </c>
      <c r="F702" s="1">
        <v>0.370455606297</v>
      </c>
      <c r="G702" s="8">
        <f>IFERROR(__xludf.DUMMYFUNCTION("FILTER(WholeNMJData!D:D,WholeNMJData!$A:$A=$A702)"),433.85673)</f>
        <v>433.85673</v>
      </c>
      <c r="H702" s="8">
        <f t="shared" si="3"/>
        <v>13.38921126</v>
      </c>
      <c r="I702" s="8">
        <f>IFERROR(__xludf.DUMMYFUNCTION("FILTER(WholeNMJData!D:D,WholeNMJData!$A:$A=$A702)"),433.85673)</f>
        <v>433.85673</v>
      </c>
    </row>
    <row r="703">
      <c r="A703" s="5" t="str">
        <f t="shared" si="1"/>
        <v>CON_06f_m67_001</v>
      </c>
      <c r="B703" s="5" t="str">
        <f t="shared" si="2"/>
        <v>CON</v>
      </c>
      <c r="C703" s="1" t="s">
        <v>786</v>
      </c>
      <c r="D703" s="1">
        <v>68.0</v>
      </c>
      <c r="E703" s="1">
        <v>6829.24058824</v>
      </c>
      <c r="F703" s="1">
        <v>1.01153383173</v>
      </c>
      <c r="G703" s="8">
        <f>IFERROR(__xludf.DUMMYFUNCTION("FILTER(WholeNMJData!D:D,WholeNMJData!$A:$A=$A703)"),433.85673)</f>
        <v>433.85673</v>
      </c>
      <c r="H703" s="8">
        <f t="shared" si="3"/>
        <v>15.74077366</v>
      </c>
      <c r="I703" s="8">
        <f>IFERROR(__xludf.DUMMYFUNCTION("FILTER(WholeNMJData!D:D,WholeNMJData!$A:$A=$A703)"),433.85673)</f>
        <v>433.85673</v>
      </c>
    </row>
    <row r="704">
      <c r="A704" s="5" t="str">
        <f t="shared" si="1"/>
        <v>CON_06f_m67_001</v>
      </c>
      <c r="B704" s="5" t="str">
        <f t="shared" si="2"/>
        <v>CON</v>
      </c>
      <c r="C704" s="1" t="s">
        <v>787</v>
      </c>
      <c r="D704" s="1">
        <v>72.0</v>
      </c>
      <c r="E704" s="1">
        <v>7676.71585556</v>
      </c>
      <c r="F704" s="1">
        <v>0.890629108677</v>
      </c>
      <c r="G704" s="8">
        <f>IFERROR(__xludf.DUMMYFUNCTION("FILTER(WholeNMJData!D:D,WholeNMJData!$A:$A=$A704)"),433.85673)</f>
        <v>433.85673</v>
      </c>
      <c r="H704" s="8">
        <f t="shared" si="3"/>
        <v>17.69412648</v>
      </c>
      <c r="I704" s="8">
        <f>IFERROR(__xludf.DUMMYFUNCTION("FILTER(WholeNMJData!D:D,WholeNMJData!$A:$A=$A704)"),433.85673)</f>
        <v>433.85673</v>
      </c>
    </row>
    <row r="705">
      <c r="A705" s="5" t="str">
        <f t="shared" si="1"/>
        <v>CON_06f_m67_001</v>
      </c>
      <c r="B705" s="5" t="str">
        <f t="shared" si="2"/>
        <v>CON</v>
      </c>
      <c r="C705" s="1" t="s">
        <v>788</v>
      </c>
      <c r="D705" s="1">
        <v>44.0</v>
      </c>
      <c r="E705" s="1">
        <v>5981.33780909</v>
      </c>
      <c r="F705" s="1">
        <v>1.24571927516</v>
      </c>
      <c r="G705" s="8">
        <f>IFERROR(__xludf.DUMMYFUNCTION("FILTER(WholeNMJData!D:D,WholeNMJData!$A:$A=$A705)"),433.85673)</f>
        <v>433.85673</v>
      </c>
      <c r="H705" s="8">
        <f t="shared" si="3"/>
        <v>13.78643546</v>
      </c>
      <c r="I705" s="8">
        <f>IFERROR(__xludf.DUMMYFUNCTION("FILTER(WholeNMJData!D:D,WholeNMJData!$A:$A=$A705)"),433.85673)</f>
        <v>433.85673</v>
      </c>
    </row>
    <row r="706">
      <c r="A706" s="5" t="str">
        <f t="shared" si="1"/>
        <v>CON_06f_m67_001</v>
      </c>
      <c r="B706" s="5" t="str">
        <f t="shared" si="2"/>
        <v>CON</v>
      </c>
      <c r="C706" s="1" t="s">
        <v>789</v>
      </c>
      <c r="D706" s="1">
        <v>64.0</v>
      </c>
      <c r="E706" s="1">
        <v>7801.19384375</v>
      </c>
      <c r="F706" s="1">
        <v>0.810110083992</v>
      </c>
      <c r="G706" s="8">
        <f>IFERROR(__xludf.DUMMYFUNCTION("FILTER(WholeNMJData!D:D,WholeNMJData!$A:$A=$A706)"),433.85673)</f>
        <v>433.85673</v>
      </c>
      <c r="H706" s="8">
        <f t="shared" si="3"/>
        <v>17.98103684</v>
      </c>
      <c r="I706" s="8">
        <f>IFERROR(__xludf.DUMMYFUNCTION("FILTER(WholeNMJData!D:D,WholeNMJData!$A:$A=$A706)"),433.85673)</f>
        <v>433.85673</v>
      </c>
    </row>
    <row r="707">
      <c r="A707" s="5" t="str">
        <f t="shared" si="1"/>
        <v>CON_06f_m67_001</v>
      </c>
      <c r="B707" s="5" t="str">
        <f t="shared" si="2"/>
        <v>CON</v>
      </c>
      <c r="C707" s="1" t="s">
        <v>790</v>
      </c>
      <c r="D707" s="1">
        <v>16.0</v>
      </c>
      <c r="E707" s="1">
        <v>6407.395725</v>
      </c>
      <c r="F707" s="1">
        <v>0.375572448352</v>
      </c>
      <c r="G707" s="8">
        <f>IFERROR(__xludf.DUMMYFUNCTION("FILTER(WholeNMJData!D:D,WholeNMJData!$A:$A=$A707)"),433.85673)</f>
        <v>433.85673</v>
      </c>
      <c r="H707" s="8">
        <f t="shared" si="3"/>
        <v>14.76845991</v>
      </c>
      <c r="I707" s="8">
        <f>IFERROR(__xludf.DUMMYFUNCTION("FILTER(WholeNMJData!D:D,WholeNMJData!$A:$A=$A707)"),433.85673)</f>
        <v>433.85673</v>
      </c>
    </row>
    <row r="708">
      <c r="A708" s="5" t="str">
        <f t="shared" si="1"/>
        <v>CON_06f_m67_001</v>
      </c>
      <c r="B708" s="5" t="str">
        <f t="shared" si="2"/>
        <v>CON</v>
      </c>
      <c r="C708" s="1" t="s">
        <v>791</v>
      </c>
      <c r="D708" s="1">
        <v>48.0</v>
      </c>
      <c r="E708" s="1">
        <v>7489.95164167</v>
      </c>
      <c r="F708" s="1">
        <v>0.903492548918</v>
      </c>
      <c r="G708" s="8">
        <f>IFERROR(__xludf.DUMMYFUNCTION("FILTER(WholeNMJData!D:D,WholeNMJData!$A:$A=$A708)"),433.85673)</f>
        <v>433.85673</v>
      </c>
      <c r="H708" s="8">
        <f t="shared" si="3"/>
        <v>17.26365209</v>
      </c>
      <c r="I708" s="8">
        <f>IFERROR(__xludf.DUMMYFUNCTION("FILTER(WholeNMJData!D:D,WholeNMJData!$A:$A=$A708)"),433.85673)</f>
        <v>433.85673</v>
      </c>
    </row>
    <row r="709">
      <c r="A709" s="5" t="str">
        <f t="shared" si="1"/>
        <v>CON_06f_m67_001</v>
      </c>
      <c r="B709" s="5" t="str">
        <f t="shared" si="2"/>
        <v>CON</v>
      </c>
      <c r="C709" s="1" t="s">
        <v>792</v>
      </c>
      <c r="D709" s="1">
        <v>100.0</v>
      </c>
      <c r="E709" s="1">
        <v>7407.106956</v>
      </c>
      <c r="F709" s="1">
        <v>1.04325076523</v>
      </c>
      <c r="G709" s="8">
        <f>IFERROR(__xludf.DUMMYFUNCTION("FILTER(WholeNMJData!D:D,WholeNMJData!$A:$A=$A709)"),433.85673)</f>
        <v>433.85673</v>
      </c>
      <c r="H709" s="8">
        <f t="shared" si="3"/>
        <v>17.07270268</v>
      </c>
      <c r="I709" s="8">
        <f>IFERROR(__xludf.DUMMYFUNCTION("FILTER(WholeNMJData!D:D,WholeNMJData!$A:$A=$A709)"),433.85673)</f>
        <v>433.85673</v>
      </c>
    </row>
    <row r="710">
      <c r="A710" s="5" t="str">
        <f t="shared" si="1"/>
        <v>CON_06f_m67_001</v>
      </c>
      <c r="B710" s="5" t="str">
        <f t="shared" si="2"/>
        <v>CON</v>
      </c>
      <c r="C710" s="1" t="s">
        <v>793</v>
      </c>
      <c r="D710" s="1">
        <v>20.0</v>
      </c>
      <c r="E710" s="1">
        <v>5519.01896</v>
      </c>
      <c r="F710" s="1">
        <v>0.762948765083</v>
      </c>
      <c r="G710" s="8">
        <f>IFERROR(__xludf.DUMMYFUNCTION("FILTER(WholeNMJData!D:D,WholeNMJData!$A:$A=$A710)"),433.85673)</f>
        <v>433.85673</v>
      </c>
      <c r="H710" s="8">
        <f t="shared" si="3"/>
        <v>12.72083289</v>
      </c>
      <c r="I710" s="8">
        <f>IFERROR(__xludf.DUMMYFUNCTION("FILTER(WholeNMJData!D:D,WholeNMJData!$A:$A=$A710)"),433.85673)</f>
        <v>433.85673</v>
      </c>
    </row>
    <row r="711">
      <c r="A711" s="5" t="str">
        <f t="shared" si="1"/>
        <v>CON_06f_m67_001</v>
      </c>
      <c r="B711" s="5" t="str">
        <f t="shared" si="2"/>
        <v>CON</v>
      </c>
      <c r="C711" s="1" t="s">
        <v>794</v>
      </c>
      <c r="D711" s="1">
        <v>28.0</v>
      </c>
      <c r="E711" s="1">
        <v>11119.0990571</v>
      </c>
      <c r="F711" s="1">
        <v>0.494046178721</v>
      </c>
      <c r="G711" s="8">
        <f>IFERROR(__xludf.DUMMYFUNCTION("FILTER(WholeNMJData!D:D,WholeNMJData!$A:$A=$A711)"),433.85673)</f>
        <v>433.85673</v>
      </c>
      <c r="H711" s="8">
        <f t="shared" si="3"/>
        <v>25.62850427</v>
      </c>
      <c r="I711" s="8">
        <f>IFERROR(__xludf.DUMMYFUNCTION("FILTER(WholeNMJData!D:D,WholeNMJData!$A:$A=$A711)"),433.85673)</f>
        <v>433.85673</v>
      </c>
    </row>
    <row r="712">
      <c r="A712" s="5" t="str">
        <f t="shared" si="1"/>
        <v>CON_06f_m67_001</v>
      </c>
      <c r="B712" s="5" t="str">
        <f t="shared" si="2"/>
        <v>CON</v>
      </c>
      <c r="C712" s="1" t="s">
        <v>795</v>
      </c>
      <c r="D712" s="1">
        <v>40.0</v>
      </c>
      <c r="E712" s="1">
        <v>6109.89473</v>
      </c>
      <c r="F712" s="1">
        <v>0.773593099205</v>
      </c>
      <c r="G712" s="8">
        <f>IFERROR(__xludf.DUMMYFUNCTION("FILTER(WholeNMJData!D:D,WholeNMJData!$A:$A=$A712)"),433.85673)</f>
        <v>433.85673</v>
      </c>
      <c r="H712" s="8">
        <f t="shared" si="3"/>
        <v>14.08274739</v>
      </c>
      <c r="I712" s="8">
        <f>IFERROR(__xludf.DUMMYFUNCTION("FILTER(WholeNMJData!D:D,WholeNMJData!$A:$A=$A712)"),433.85673)</f>
        <v>433.85673</v>
      </c>
    </row>
    <row r="713">
      <c r="A713" s="5" t="str">
        <f t="shared" si="1"/>
        <v>CON_06f_m67_001</v>
      </c>
      <c r="B713" s="5" t="str">
        <f t="shared" si="2"/>
        <v>CON</v>
      </c>
      <c r="C713" s="1" t="s">
        <v>796</v>
      </c>
      <c r="D713" s="1">
        <v>36.0</v>
      </c>
      <c r="E713" s="1">
        <v>5012.72768889</v>
      </c>
      <c r="F713" s="1">
        <v>0.456293886674</v>
      </c>
      <c r="G713" s="8">
        <f>IFERROR(__xludf.DUMMYFUNCTION("FILTER(WholeNMJData!D:D,WholeNMJData!$A:$A=$A713)"),433.85673)</f>
        <v>433.85673</v>
      </c>
      <c r="H713" s="8">
        <f t="shared" si="3"/>
        <v>11.55387791</v>
      </c>
      <c r="I713" s="8">
        <f>IFERROR(__xludf.DUMMYFUNCTION("FILTER(WholeNMJData!D:D,WholeNMJData!$A:$A=$A713)"),433.85673)</f>
        <v>433.85673</v>
      </c>
    </row>
    <row r="714">
      <c r="A714" s="5" t="str">
        <f t="shared" si="1"/>
        <v>CON_06f_m67_001</v>
      </c>
      <c r="B714" s="5" t="str">
        <f t="shared" si="2"/>
        <v>CON</v>
      </c>
      <c r="C714" s="1" t="s">
        <v>797</v>
      </c>
      <c r="D714" s="1">
        <v>16.0</v>
      </c>
      <c r="E714" s="1">
        <v>5578.425825</v>
      </c>
      <c r="F714" s="1">
        <v>0.377581447899</v>
      </c>
      <c r="G714" s="8">
        <f>IFERROR(__xludf.DUMMYFUNCTION("FILTER(WholeNMJData!D:D,WholeNMJData!$A:$A=$A714)"),433.85673)</f>
        <v>433.85673</v>
      </c>
      <c r="H714" s="8">
        <f t="shared" si="3"/>
        <v>12.85776027</v>
      </c>
      <c r="I714" s="8">
        <f>IFERROR(__xludf.DUMMYFUNCTION("FILTER(WholeNMJData!D:D,WholeNMJData!$A:$A=$A714)"),433.85673)</f>
        <v>433.85673</v>
      </c>
    </row>
    <row r="715">
      <c r="A715" s="5" t="str">
        <f t="shared" si="1"/>
        <v>CON_06f_m67_001</v>
      </c>
      <c r="B715" s="5" t="str">
        <f t="shared" si="2"/>
        <v>CON</v>
      </c>
      <c r="C715" s="1" t="s">
        <v>798</v>
      </c>
      <c r="D715" s="1">
        <v>32.0</v>
      </c>
      <c r="E715" s="1">
        <v>6275.201275</v>
      </c>
      <c r="F715" s="1">
        <v>0.640098177568</v>
      </c>
      <c r="G715" s="8">
        <f>IFERROR(__xludf.DUMMYFUNCTION("FILTER(WholeNMJData!D:D,WholeNMJData!$A:$A=$A715)"),433.85673)</f>
        <v>433.85673</v>
      </c>
      <c r="H715" s="8">
        <f t="shared" si="3"/>
        <v>14.46376382</v>
      </c>
      <c r="I715" s="8">
        <f>IFERROR(__xludf.DUMMYFUNCTION("FILTER(WholeNMJData!D:D,WholeNMJData!$A:$A=$A715)"),433.85673)</f>
        <v>433.85673</v>
      </c>
    </row>
    <row r="716">
      <c r="A716" s="5" t="str">
        <f t="shared" si="1"/>
        <v>CON_06f_m67_001</v>
      </c>
      <c r="B716" s="5" t="str">
        <f t="shared" si="2"/>
        <v>CON</v>
      </c>
      <c r="C716" s="1" t="s">
        <v>799</v>
      </c>
      <c r="D716" s="1">
        <v>16.0</v>
      </c>
      <c r="E716" s="1">
        <v>4989.637125</v>
      </c>
      <c r="F716" s="1">
        <v>0.410783118822</v>
      </c>
      <c r="G716" s="8">
        <f>IFERROR(__xludf.DUMMYFUNCTION("FILTER(WholeNMJData!D:D,WholeNMJData!$A:$A=$A716)"),433.85673)</f>
        <v>433.85673</v>
      </c>
      <c r="H716" s="8">
        <f t="shared" si="3"/>
        <v>11.50065628</v>
      </c>
      <c r="I716" s="8">
        <f>IFERROR(__xludf.DUMMYFUNCTION("FILTER(WholeNMJData!D:D,WholeNMJData!$A:$A=$A716)"),433.85673)</f>
        <v>433.85673</v>
      </c>
    </row>
    <row r="717">
      <c r="A717" s="5" t="str">
        <f t="shared" si="1"/>
        <v>CON_06f_m67_001</v>
      </c>
      <c r="B717" s="5" t="str">
        <f t="shared" si="2"/>
        <v>CON</v>
      </c>
      <c r="C717" s="1" t="s">
        <v>800</v>
      </c>
      <c r="D717" s="1">
        <v>16.0</v>
      </c>
      <c r="E717" s="1">
        <v>4224.9021</v>
      </c>
      <c r="F717" s="1">
        <v>0.224524113825</v>
      </c>
      <c r="G717" s="8">
        <f>IFERROR(__xludf.DUMMYFUNCTION("FILTER(WholeNMJData!D:D,WholeNMJData!$A:$A=$A717)"),433.85673)</f>
        <v>433.85673</v>
      </c>
      <c r="H717" s="8">
        <f t="shared" si="3"/>
        <v>9.738012131</v>
      </c>
      <c r="I717" s="8">
        <f>IFERROR(__xludf.DUMMYFUNCTION("FILTER(WholeNMJData!D:D,WholeNMJData!$A:$A=$A717)"),433.85673)</f>
        <v>433.85673</v>
      </c>
    </row>
    <row r="718">
      <c r="A718" s="5" t="str">
        <f t="shared" si="1"/>
        <v>CON_06f_m67_001</v>
      </c>
      <c r="B718" s="5" t="str">
        <f t="shared" si="2"/>
        <v>CON</v>
      </c>
      <c r="C718" s="1" t="s">
        <v>801</v>
      </c>
      <c r="D718" s="1">
        <v>48.0</v>
      </c>
      <c r="E718" s="1">
        <v>7810.11709167</v>
      </c>
      <c r="F718" s="1">
        <v>0.717052271339</v>
      </c>
      <c r="G718" s="8">
        <f>IFERROR(__xludf.DUMMYFUNCTION("FILTER(WholeNMJData!D:D,WholeNMJData!$A:$A=$A718)"),433.85673)</f>
        <v>433.85673</v>
      </c>
      <c r="H718" s="8">
        <f t="shared" si="3"/>
        <v>18.0016041</v>
      </c>
      <c r="I718" s="8">
        <f>IFERROR(__xludf.DUMMYFUNCTION("FILTER(WholeNMJData!D:D,WholeNMJData!$A:$A=$A718)"),433.85673)</f>
        <v>433.85673</v>
      </c>
    </row>
    <row r="719">
      <c r="A719" s="5" t="str">
        <f t="shared" si="1"/>
        <v>CON_06f_m67_001</v>
      </c>
      <c r="B719" s="5" t="str">
        <f t="shared" si="2"/>
        <v>CON</v>
      </c>
      <c r="C719" s="1" t="s">
        <v>802</v>
      </c>
      <c r="D719" s="1">
        <v>32.0</v>
      </c>
      <c r="E719" s="1">
        <v>7756.1450375</v>
      </c>
      <c r="F719" s="1">
        <v>0.748475134481</v>
      </c>
      <c r="G719" s="8">
        <f>IFERROR(__xludf.DUMMYFUNCTION("FILTER(WholeNMJData!D:D,WholeNMJData!$A:$A=$A719)"),433.85673)</f>
        <v>433.85673</v>
      </c>
      <c r="H719" s="8">
        <f t="shared" si="3"/>
        <v>17.87720347</v>
      </c>
      <c r="I719" s="8">
        <f>IFERROR(__xludf.DUMMYFUNCTION("FILTER(WholeNMJData!D:D,WholeNMJData!$A:$A=$A719)"),433.85673)</f>
        <v>433.85673</v>
      </c>
    </row>
    <row r="720">
      <c r="A720" s="5" t="str">
        <f t="shared" si="1"/>
        <v>CON_06f_m67_001</v>
      </c>
      <c r="B720" s="5" t="str">
        <f t="shared" si="2"/>
        <v>CON</v>
      </c>
      <c r="C720" s="1" t="s">
        <v>803</v>
      </c>
      <c r="D720" s="1">
        <v>32.0</v>
      </c>
      <c r="E720" s="1">
        <v>7637.5405625</v>
      </c>
      <c r="F720" s="1">
        <v>0.641125563908</v>
      </c>
      <c r="G720" s="8">
        <f>IFERROR(__xludf.DUMMYFUNCTION("FILTER(WholeNMJData!D:D,WholeNMJData!$A:$A=$A720)"),433.85673)</f>
        <v>433.85673</v>
      </c>
      <c r="H720" s="8">
        <f t="shared" si="3"/>
        <v>17.60383102</v>
      </c>
      <c r="I720" s="8">
        <f>IFERROR(__xludf.DUMMYFUNCTION("FILTER(WholeNMJData!D:D,WholeNMJData!$A:$A=$A720)"),433.85673)</f>
        <v>433.85673</v>
      </c>
    </row>
    <row r="721">
      <c r="A721" s="5" t="str">
        <f t="shared" si="1"/>
        <v>CON_06f_m67_001</v>
      </c>
      <c r="B721" s="5" t="str">
        <f t="shared" si="2"/>
        <v>CON</v>
      </c>
      <c r="C721" s="1" t="s">
        <v>804</v>
      </c>
      <c r="D721" s="1">
        <v>16.0</v>
      </c>
      <c r="E721" s="1">
        <v>4531.451825</v>
      </c>
      <c r="F721" s="1">
        <v>0.153894210273</v>
      </c>
      <c r="G721" s="8">
        <f>IFERROR(__xludf.DUMMYFUNCTION("FILTER(WholeNMJData!D:D,WholeNMJData!$A:$A=$A721)"),433.85673)</f>
        <v>433.85673</v>
      </c>
      <c r="H721" s="8">
        <f t="shared" si="3"/>
        <v>10.44458115</v>
      </c>
      <c r="I721" s="8">
        <f>IFERROR(__xludf.DUMMYFUNCTION("FILTER(WholeNMJData!D:D,WholeNMJData!$A:$A=$A721)"),433.85673)</f>
        <v>433.85673</v>
      </c>
    </row>
    <row r="722">
      <c r="A722" s="5" t="str">
        <f t="shared" si="1"/>
        <v>CON_06f_m67_001</v>
      </c>
      <c r="B722" s="5" t="str">
        <f t="shared" si="2"/>
        <v>CON</v>
      </c>
      <c r="C722" s="1" t="s">
        <v>805</v>
      </c>
      <c r="D722" s="1">
        <v>36.0</v>
      </c>
      <c r="E722" s="1">
        <v>8223.17517778</v>
      </c>
      <c r="F722" s="1">
        <v>0.646702713372</v>
      </c>
      <c r="G722" s="8">
        <f>IFERROR(__xludf.DUMMYFUNCTION("FILTER(WholeNMJData!D:D,WholeNMJData!$A:$A=$A722)"),433.85673)</f>
        <v>433.85673</v>
      </c>
      <c r="H722" s="8">
        <f t="shared" si="3"/>
        <v>18.95366514</v>
      </c>
      <c r="I722" s="8">
        <f>IFERROR(__xludf.DUMMYFUNCTION("FILTER(WholeNMJData!D:D,WholeNMJData!$A:$A=$A722)"),433.85673)</f>
        <v>433.85673</v>
      </c>
    </row>
    <row r="723">
      <c r="A723" s="5" t="str">
        <f t="shared" si="1"/>
        <v>CON_06f_m67_001</v>
      </c>
      <c r="B723" s="5" t="str">
        <f t="shared" si="2"/>
        <v>CON</v>
      </c>
      <c r="C723" s="1" t="s">
        <v>806</v>
      </c>
      <c r="D723" s="1">
        <v>24.0</v>
      </c>
      <c r="E723" s="1">
        <v>6182.96905</v>
      </c>
      <c r="F723" s="1">
        <v>0.61517639329</v>
      </c>
      <c r="G723" s="8">
        <f>IFERROR(__xludf.DUMMYFUNCTION("FILTER(WholeNMJData!D:D,WholeNMJData!$A:$A=$A723)"),433.85673)</f>
        <v>433.85673</v>
      </c>
      <c r="H723" s="8">
        <f t="shared" si="3"/>
        <v>14.251177</v>
      </c>
      <c r="I723" s="8">
        <f>IFERROR(__xludf.DUMMYFUNCTION("FILTER(WholeNMJData!D:D,WholeNMJData!$A:$A=$A723)"),433.85673)</f>
        <v>433.85673</v>
      </c>
    </row>
    <row r="724">
      <c r="A724" s="5" t="str">
        <f t="shared" si="1"/>
        <v>CON_06f_m67_001</v>
      </c>
      <c r="B724" s="5" t="str">
        <f t="shared" si="2"/>
        <v>CON</v>
      </c>
      <c r="C724" s="1" t="s">
        <v>807</v>
      </c>
      <c r="D724" s="1">
        <v>20.0</v>
      </c>
      <c r="E724" s="1">
        <v>7012.12606</v>
      </c>
      <c r="F724" s="1">
        <v>0.489015609625</v>
      </c>
      <c r="G724" s="8">
        <f>IFERROR(__xludf.DUMMYFUNCTION("FILTER(WholeNMJData!D:D,WholeNMJData!$A:$A=$A724)"),433.85673)</f>
        <v>433.85673</v>
      </c>
      <c r="H724" s="8">
        <f t="shared" si="3"/>
        <v>16.16230791</v>
      </c>
      <c r="I724" s="8">
        <f>IFERROR(__xludf.DUMMYFUNCTION("FILTER(WholeNMJData!D:D,WholeNMJData!$A:$A=$A724)"),433.85673)</f>
        <v>433.85673</v>
      </c>
    </row>
    <row r="725">
      <c r="A725" s="5" t="str">
        <f t="shared" si="1"/>
        <v>CON_06f_m67_001</v>
      </c>
      <c r="B725" s="5" t="str">
        <f t="shared" si="2"/>
        <v>CON</v>
      </c>
      <c r="C725" s="1" t="s">
        <v>808</v>
      </c>
      <c r="D725" s="1">
        <v>24.0</v>
      </c>
      <c r="E725" s="1">
        <v>5037.10283333</v>
      </c>
      <c r="F725" s="1">
        <v>0.771989540151</v>
      </c>
      <c r="G725" s="8">
        <f>IFERROR(__xludf.DUMMYFUNCTION("FILTER(WholeNMJData!D:D,WholeNMJData!$A:$A=$A725)"),433.85673)</f>
        <v>433.85673</v>
      </c>
      <c r="H725" s="8">
        <f t="shared" si="3"/>
        <v>11.61006038</v>
      </c>
      <c r="I725" s="8">
        <f>IFERROR(__xludf.DUMMYFUNCTION("FILTER(WholeNMJData!D:D,WholeNMJData!$A:$A=$A725)"),433.85673)</f>
        <v>433.85673</v>
      </c>
    </row>
    <row r="726">
      <c r="A726" s="5" t="str">
        <f t="shared" si="1"/>
        <v>CON_06f_m67_001</v>
      </c>
      <c r="B726" s="5" t="str">
        <f t="shared" si="2"/>
        <v>CON</v>
      </c>
      <c r="C726" s="1" t="s">
        <v>809</v>
      </c>
      <c r="D726" s="1">
        <v>24.0</v>
      </c>
      <c r="E726" s="1">
        <v>5747.71321667</v>
      </c>
      <c r="F726" s="1">
        <v>0.714161727502</v>
      </c>
      <c r="G726" s="8">
        <f>IFERROR(__xludf.DUMMYFUNCTION("FILTER(WholeNMJData!D:D,WholeNMJData!$A:$A=$A726)"),433.85673)</f>
        <v>433.85673</v>
      </c>
      <c r="H726" s="8">
        <f t="shared" si="3"/>
        <v>13.24795219</v>
      </c>
      <c r="I726" s="8">
        <f>IFERROR(__xludf.DUMMYFUNCTION("FILTER(WholeNMJData!D:D,WholeNMJData!$A:$A=$A726)"),433.85673)</f>
        <v>433.85673</v>
      </c>
    </row>
    <row r="727">
      <c r="A727" s="5" t="str">
        <f t="shared" si="1"/>
        <v>CON_06f_m67_001</v>
      </c>
      <c r="B727" s="5" t="str">
        <f t="shared" si="2"/>
        <v>CON</v>
      </c>
      <c r="C727" s="1" t="s">
        <v>810</v>
      </c>
      <c r="D727" s="1">
        <v>20.0</v>
      </c>
      <c r="E727" s="1">
        <v>5811.47554</v>
      </c>
      <c r="F727" s="1">
        <v>0.841617858724</v>
      </c>
      <c r="G727" s="8">
        <f>IFERROR(__xludf.DUMMYFUNCTION("FILTER(WholeNMJData!D:D,WholeNMJData!$A:$A=$A727)"),433.85673)</f>
        <v>433.85673</v>
      </c>
      <c r="H727" s="8">
        <f t="shared" si="3"/>
        <v>13.3949185</v>
      </c>
      <c r="I727" s="8">
        <f>IFERROR(__xludf.DUMMYFUNCTION("FILTER(WholeNMJData!D:D,WholeNMJData!$A:$A=$A727)"),433.85673)</f>
        <v>433.85673</v>
      </c>
    </row>
    <row r="728">
      <c r="A728" s="5" t="str">
        <f t="shared" si="1"/>
        <v>CON_06f_m67_001</v>
      </c>
      <c r="B728" s="5" t="str">
        <f t="shared" si="2"/>
        <v>CON</v>
      </c>
      <c r="C728" s="1" t="s">
        <v>811</v>
      </c>
      <c r="D728" s="1">
        <v>24.0</v>
      </c>
      <c r="E728" s="1">
        <v>4951.1736</v>
      </c>
      <c r="F728" s="1">
        <v>0.543217288927</v>
      </c>
      <c r="G728" s="8">
        <f>IFERROR(__xludf.DUMMYFUNCTION("FILTER(WholeNMJData!D:D,WholeNMJData!$A:$A=$A728)"),433.85673)</f>
        <v>433.85673</v>
      </c>
      <c r="H728" s="8">
        <f t="shared" si="3"/>
        <v>11.41200138</v>
      </c>
      <c r="I728" s="8">
        <f>IFERROR(__xludf.DUMMYFUNCTION("FILTER(WholeNMJData!D:D,WholeNMJData!$A:$A=$A728)"),433.85673)</f>
        <v>433.85673</v>
      </c>
    </row>
    <row r="729">
      <c r="A729" s="5" t="str">
        <f t="shared" si="1"/>
        <v>CON_06f_m67_001</v>
      </c>
      <c r="B729" s="5" t="str">
        <f t="shared" si="2"/>
        <v>CON</v>
      </c>
      <c r="C729" s="1" t="s">
        <v>812</v>
      </c>
      <c r="D729" s="1">
        <v>20.0</v>
      </c>
      <c r="E729" s="1">
        <v>5317.08992</v>
      </c>
      <c r="F729" s="1">
        <v>0.186574745759</v>
      </c>
      <c r="G729" s="8">
        <f>IFERROR(__xludf.DUMMYFUNCTION("FILTER(WholeNMJData!D:D,WholeNMJData!$A:$A=$A729)"),433.85673)</f>
        <v>433.85673</v>
      </c>
      <c r="H729" s="8">
        <f t="shared" si="3"/>
        <v>12.25540496</v>
      </c>
      <c r="I729" s="8">
        <f>IFERROR(__xludf.DUMMYFUNCTION("FILTER(WholeNMJData!D:D,WholeNMJData!$A:$A=$A729)"),433.85673)</f>
        <v>433.85673</v>
      </c>
    </row>
    <row r="730">
      <c r="A730" s="5" t="str">
        <f t="shared" si="1"/>
        <v>CON_06f_m67_001</v>
      </c>
      <c r="B730" s="5" t="str">
        <f t="shared" si="2"/>
        <v>CON</v>
      </c>
      <c r="C730" s="1" t="s">
        <v>813</v>
      </c>
      <c r="D730" s="1">
        <v>100.0</v>
      </c>
      <c r="E730" s="1">
        <v>9654.701668</v>
      </c>
      <c r="F730" s="1">
        <v>1.49499227385</v>
      </c>
      <c r="G730" s="8">
        <f>IFERROR(__xludf.DUMMYFUNCTION("FILTER(WholeNMJData!D:D,WholeNMJData!$A:$A=$A730)"),433.85673)</f>
        <v>433.85673</v>
      </c>
      <c r="H730" s="8">
        <f t="shared" si="3"/>
        <v>22.2532025</v>
      </c>
      <c r="I730" s="8">
        <f>IFERROR(__xludf.DUMMYFUNCTION("FILTER(WholeNMJData!D:D,WholeNMJData!$A:$A=$A730)"),433.85673)</f>
        <v>433.85673</v>
      </c>
    </row>
    <row r="731">
      <c r="A731" s="5" t="str">
        <f t="shared" si="1"/>
        <v>CON_06f_m67_001</v>
      </c>
      <c r="B731" s="5" t="str">
        <f t="shared" si="2"/>
        <v>CON</v>
      </c>
      <c r="C731" s="1" t="s">
        <v>814</v>
      </c>
      <c r="D731" s="1">
        <v>32.0</v>
      </c>
      <c r="E731" s="1">
        <v>8167.6191125</v>
      </c>
      <c r="F731" s="1">
        <v>0.527873685172</v>
      </c>
      <c r="G731" s="8">
        <f>IFERROR(__xludf.DUMMYFUNCTION("FILTER(WholeNMJData!D:D,WholeNMJData!$A:$A=$A731)"),433.85673)</f>
        <v>433.85673</v>
      </c>
      <c r="H731" s="8">
        <f t="shared" si="3"/>
        <v>18.8256135</v>
      </c>
      <c r="I731" s="8">
        <f>IFERROR(__xludf.DUMMYFUNCTION("FILTER(WholeNMJData!D:D,WholeNMJData!$A:$A=$A731)"),433.85673)</f>
        <v>433.85673</v>
      </c>
    </row>
    <row r="732">
      <c r="A732" s="5" t="str">
        <f t="shared" si="1"/>
        <v>CON_06f_m67_001</v>
      </c>
      <c r="B732" s="5" t="str">
        <f t="shared" si="2"/>
        <v>CON</v>
      </c>
      <c r="C732" s="1" t="s">
        <v>815</v>
      </c>
      <c r="D732" s="1">
        <v>224.0</v>
      </c>
      <c r="E732" s="1">
        <v>9044.27623571</v>
      </c>
      <c r="F732" s="1">
        <v>1.76274343955</v>
      </c>
      <c r="G732" s="8">
        <f>IFERROR(__xludf.DUMMYFUNCTION("FILTER(WholeNMJData!D:D,WholeNMJData!$A:$A=$A732)"),433.85673)</f>
        <v>433.85673</v>
      </c>
      <c r="H732" s="8">
        <f t="shared" si="3"/>
        <v>20.84622782</v>
      </c>
      <c r="I732" s="8">
        <f>IFERROR(__xludf.DUMMYFUNCTION("FILTER(WholeNMJData!D:D,WholeNMJData!$A:$A=$A732)"),433.85673)</f>
        <v>433.85673</v>
      </c>
    </row>
    <row r="733">
      <c r="A733" s="5" t="str">
        <f t="shared" si="1"/>
        <v>CON_06f_m67_001</v>
      </c>
      <c r="B733" s="5" t="str">
        <f t="shared" si="2"/>
        <v>CON</v>
      </c>
      <c r="C733" s="1" t="s">
        <v>816</v>
      </c>
      <c r="D733" s="1">
        <v>84.0</v>
      </c>
      <c r="E733" s="1">
        <v>4736.17774762</v>
      </c>
      <c r="F733" s="1">
        <v>0.471654363294</v>
      </c>
      <c r="G733" s="8">
        <f>IFERROR(__xludf.DUMMYFUNCTION("FILTER(WholeNMJData!D:D,WholeNMJData!$A:$A=$A733)"),433.85673)</f>
        <v>433.85673</v>
      </c>
      <c r="H733" s="8">
        <f t="shared" si="3"/>
        <v>10.91645564</v>
      </c>
      <c r="I733" s="8">
        <f>IFERROR(__xludf.DUMMYFUNCTION("FILTER(WholeNMJData!D:D,WholeNMJData!$A:$A=$A733)"),433.85673)</f>
        <v>433.85673</v>
      </c>
    </row>
    <row r="734">
      <c r="A734" s="5" t="str">
        <f t="shared" si="1"/>
        <v>CON_06f_m67_001</v>
      </c>
      <c r="B734" s="5" t="str">
        <f t="shared" si="2"/>
        <v>CON</v>
      </c>
      <c r="C734" s="1" t="s">
        <v>817</v>
      </c>
      <c r="D734" s="1">
        <v>56.0</v>
      </c>
      <c r="E734" s="1">
        <v>5326.95092857</v>
      </c>
      <c r="F734" s="1">
        <v>0.801710426333</v>
      </c>
      <c r="G734" s="8">
        <f>IFERROR(__xludf.DUMMYFUNCTION("FILTER(WholeNMJData!D:D,WholeNMJData!$A:$A=$A734)"),433.85673)</f>
        <v>433.85673</v>
      </c>
      <c r="H734" s="8">
        <f t="shared" si="3"/>
        <v>12.27813368</v>
      </c>
      <c r="I734" s="8">
        <f>IFERROR(__xludf.DUMMYFUNCTION("FILTER(WholeNMJData!D:D,WholeNMJData!$A:$A=$A734)"),433.85673)</f>
        <v>433.85673</v>
      </c>
    </row>
    <row r="735">
      <c r="A735" s="5" t="str">
        <f t="shared" si="1"/>
        <v>CON_06f_m67_001</v>
      </c>
      <c r="B735" s="5" t="str">
        <f t="shared" si="2"/>
        <v>CON</v>
      </c>
      <c r="C735" s="1" t="s">
        <v>818</v>
      </c>
      <c r="D735" s="1">
        <v>16.0</v>
      </c>
      <c r="E735" s="1">
        <v>5432.763525</v>
      </c>
      <c r="F735" s="1">
        <v>0.416472259392</v>
      </c>
      <c r="G735" s="8">
        <f>IFERROR(__xludf.DUMMYFUNCTION("FILTER(WholeNMJData!D:D,WholeNMJData!$A:$A=$A735)"),433.85673)</f>
        <v>433.85673</v>
      </c>
      <c r="H735" s="8">
        <f t="shared" si="3"/>
        <v>12.52202202</v>
      </c>
      <c r="I735" s="8">
        <f>IFERROR(__xludf.DUMMYFUNCTION("FILTER(WholeNMJData!D:D,WholeNMJData!$A:$A=$A735)"),433.85673)</f>
        <v>433.85673</v>
      </c>
    </row>
    <row r="736">
      <c r="A736" s="5" t="str">
        <f t="shared" si="1"/>
        <v>CON_06f_m67_001</v>
      </c>
      <c r="B736" s="5" t="str">
        <f t="shared" si="2"/>
        <v>CON</v>
      </c>
      <c r="C736" s="1" t="s">
        <v>819</v>
      </c>
      <c r="D736" s="1">
        <v>28.0</v>
      </c>
      <c r="E736" s="1">
        <v>4930.40522857</v>
      </c>
      <c r="F736" s="1">
        <v>0.592533364818</v>
      </c>
      <c r="G736" s="8">
        <f>IFERROR(__xludf.DUMMYFUNCTION("FILTER(WholeNMJData!D:D,WholeNMJData!$A:$A=$A736)"),433.85673)</f>
        <v>433.85673</v>
      </c>
      <c r="H736" s="8">
        <f t="shared" si="3"/>
        <v>11.36413218</v>
      </c>
      <c r="I736" s="8">
        <f>IFERROR(__xludf.DUMMYFUNCTION("FILTER(WholeNMJData!D:D,WholeNMJData!$A:$A=$A736)"),433.85673)</f>
        <v>433.85673</v>
      </c>
    </row>
    <row r="737">
      <c r="A737" s="5" t="str">
        <f t="shared" si="1"/>
        <v>CON_06f_m67_001</v>
      </c>
      <c r="B737" s="5" t="str">
        <f t="shared" si="2"/>
        <v>CON</v>
      </c>
      <c r="C737" s="1" t="s">
        <v>820</v>
      </c>
      <c r="D737" s="1">
        <v>72.0</v>
      </c>
      <c r="E737" s="1">
        <v>28017.4882722</v>
      </c>
      <c r="F737" s="1">
        <v>0.443850590002</v>
      </c>
      <c r="G737" s="8">
        <f>IFERROR(__xludf.DUMMYFUNCTION("FILTER(WholeNMJData!D:D,WholeNMJData!$A:$A=$A737)"),433.85673)</f>
        <v>433.85673</v>
      </c>
      <c r="H737" s="8">
        <f t="shared" si="3"/>
        <v>64.57774269</v>
      </c>
      <c r="I737" s="8">
        <f>IFERROR(__xludf.DUMMYFUNCTION("FILTER(WholeNMJData!D:D,WholeNMJData!$A:$A=$A737)"),433.85673)</f>
        <v>433.85673</v>
      </c>
    </row>
    <row r="738">
      <c r="A738" s="5" t="str">
        <f t="shared" si="1"/>
        <v>CON_06f_m67_001</v>
      </c>
      <c r="B738" s="5" t="str">
        <f t="shared" si="2"/>
        <v>CON</v>
      </c>
      <c r="C738" s="1" t="s">
        <v>821</v>
      </c>
      <c r="D738" s="1">
        <v>32.0</v>
      </c>
      <c r="E738" s="1">
        <v>6511.182675</v>
      </c>
      <c r="F738" s="1">
        <v>0.813554182766</v>
      </c>
      <c r="G738" s="8">
        <f>IFERROR(__xludf.DUMMYFUNCTION("FILTER(WholeNMJData!D:D,WholeNMJData!$A:$A=$A738)"),433.85673)</f>
        <v>433.85673</v>
      </c>
      <c r="H738" s="8">
        <f t="shared" si="3"/>
        <v>15.00767932</v>
      </c>
      <c r="I738" s="8">
        <f>IFERROR(__xludf.DUMMYFUNCTION("FILTER(WholeNMJData!D:D,WholeNMJData!$A:$A=$A738)"),433.85673)</f>
        <v>433.85673</v>
      </c>
    </row>
    <row r="739">
      <c r="A739" s="5" t="str">
        <f t="shared" si="1"/>
        <v>CON_06f_m67_001</v>
      </c>
      <c r="B739" s="5" t="str">
        <f t="shared" si="2"/>
        <v>CON</v>
      </c>
      <c r="C739" s="1" t="s">
        <v>822</v>
      </c>
      <c r="D739" s="1">
        <v>48.0</v>
      </c>
      <c r="E739" s="1">
        <v>11534.729675</v>
      </c>
      <c r="F739" s="1">
        <v>0.49496402264</v>
      </c>
      <c r="G739" s="8">
        <f>IFERROR(__xludf.DUMMYFUNCTION("FILTER(WholeNMJData!D:D,WholeNMJData!$A:$A=$A739)"),433.85673)</f>
        <v>433.85673</v>
      </c>
      <c r="H739" s="8">
        <f t="shared" si="3"/>
        <v>26.58649475</v>
      </c>
      <c r="I739" s="8">
        <f>IFERROR(__xludf.DUMMYFUNCTION("FILTER(WholeNMJData!D:D,WholeNMJData!$A:$A=$A739)"),433.85673)</f>
        <v>433.85673</v>
      </c>
    </row>
    <row r="740">
      <c r="A740" s="5" t="str">
        <f t="shared" si="1"/>
        <v>CON_06f_m67_001</v>
      </c>
      <c r="B740" s="5" t="str">
        <f t="shared" si="2"/>
        <v>CON</v>
      </c>
      <c r="C740" s="1" t="s">
        <v>823</v>
      </c>
      <c r="D740" s="1">
        <v>56.0</v>
      </c>
      <c r="E740" s="1">
        <v>6370.80919286</v>
      </c>
      <c r="F740" s="1">
        <v>0.945022275467</v>
      </c>
      <c r="G740" s="8">
        <f>IFERROR(__xludf.DUMMYFUNCTION("FILTER(WholeNMJData!D:D,WholeNMJData!$A:$A=$A740)"),433.85673)</f>
        <v>433.85673</v>
      </c>
      <c r="H740" s="8">
        <f t="shared" si="3"/>
        <v>14.68413131</v>
      </c>
      <c r="I740" s="8">
        <f>IFERROR(__xludf.DUMMYFUNCTION("FILTER(WholeNMJData!D:D,WholeNMJData!$A:$A=$A740)"),433.85673)</f>
        <v>433.85673</v>
      </c>
    </row>
    <row r="741">
      <c r="A741" s="5" t="str">
        <f t="shared" si="1"/>
        <v>CON_06f_m67_001</v>
      </c>
      <c r="B741" s="5" t="str">
        <f t="shared" si="2"/>
        <v>CON</v>
      </c>
      <c r="C741" s="1" t="s">
        <v>824</v>
      </c>
      <c r="D741" s="1">
        <v>68.0</v>
      </c>
      <c r="E741" s="1">
        <v>10619.1875176</v>
      </c>
      <c r="F741" s="1">
        <v>0.939805534408</v>
      </c>
      <c r="G741" s="8">
        <f>IFERROR(__xludf.DUMMYFUNCTION("FILTER(WholeNMJData!D:D,WholeNMJData!$A:$A=$A741)"),433.85673)</f>
        <v>433.85673</v>
      </c>
      <c r="H741" s="8">
        <f t="shared" si="3"/>
        <v>24.47625399</v>
      </c>
      <c r="I741" s="8">
        <f>IFERROR(__xludf.DUMMYFUNCTION("FILTER(WholeNMJData!D:D,WholeNMJData!$A:$A=$A741)"),433.85673)</f>
        <v>433.85673</v>
      </c>
    </row>
    <row r="742">
      <c r="A742" s="5" t="str">
        <f t="shared" si="1"/>
        <v>CON_06f_m67_001</v>
      </c>
      <c r="B742" s="5" t="str">
        <f t="shared" si="2"/>
        <v>CON</v>
      </c>
      <c r="C742" s="1" t="s">
        <v>825</v>
      </c>
      <c r="D742" s="1">
        <v>24.0</v>
      </c>
      <c r="E742" s="1">
        <v>4990.70078333</v>
      </c>
      <c r="F742" s="1">
        <v>0.658773735941</v>
      </c>
      <c r="G742" s="8">
        <f>IFERROR(__xludf.DUMMYFUNCTION("FILTER(WholeNMJData!D:D,WholeNMJData!$A:$A=$A742)"),433.85673)</f>
        <v>433.85673</v>
      </c>
      <c r="H742" s="8">
        <f t="shared" si="3"/>
        <v>11.50310791</v>
      </c>
      <c r="I742" s="8">
        <f>IFERROR(__xludf.DUMMYFUNCTION("FILTER(WholeNMJData!D:D,WholeNMJData!$A:$A=$A742)"),433.85673)</f>
        <v>433.85673</v>
      </c>
    </row>
    <row r="743">
      <c r="A743" s="5" t="str">
        <f t="shared" si="1"/>
        <v>CON_06f_m67_001</v>
      </c>
      <c r="B743" s="5" t="str">
        <f t="shared" si="2"/>
        <v>CON</v>
      </c>
      <c r="C743" s="1" t="s">
        <v>826</v>
      </c>
      <c r="D743" s="1">
        <v>20.0</v>
      </c>
      <c r="E743" s="1">
        <v>4261.13298</v>
      </c>
      <c r="F743" s="1">
        <v>0.485237449689</v>
      </c>
      <c r="G743" s="8">
        <f>IFERROR(__xludf.DUMMYFUNCTION("FILTER(WholeNMJData!D:D,WholeNMJData!$A:$A=$A743)"),433.85673)</f>
        <v>433.85673</v>
      </c>
      <c r="H743" s="8">
        <f t="shared" si="3"/>
        <v>9.821520989</v>
      </c>
      <c r="I743" s="8">
        <f>IFERROR(__xludf.DUMMYFUNCTION("FILTER(WholeNMJData!D:D,WholeNMJData!$A:$A=$A743)"),433.85673)</f>
        <v>433.85673</v>
      </c>
    </row>
    <row r="744">
      <c r="A744" s="5" t="str">
        <f t="shared" si="1"/>
        <v>CON_06f_m67_001</v>
      </c>
      <c r="B744" s="5" t="str">
        <f t="shared" si="2"/>
        <v>CON</v>
      </c>
      <c r="C744" s="1" t="s">
        <v>827</v>
      </c>
      <c r="D744" s="1">
        <v>24.0</v>
      </c>
      <c r="E744" s="1">
        <v>4212.6912</v>
      </c>
      <c r="F744" s="1">
        <v>0.504846593076</v>
      </c>
      <c r="G744" s="8">
        <f>IFERROR(__xludf.DUMMYFUNCTION("FILTER(WholeNMJData!D:D,WholeNMJData!$A:$A=$A744)"),433.85673)</f>
        <v>433.85673</v>
      </c>
      <c r="H744" s="8">
        <f t="shared" si="3"/>
        <v>9.709867126</v>
      </c>
      <c r="I744" s="8">
        <f>IFERROR(__xludf.DUMMYFUNCTION("FILTER(WholeNMJData!D:D,WholeNMJData!$A:$A=$A744)"),433.85673)</f>
        <v>433.85673</v>
      </c>
    </row>
    <row r="745">
      <c r="A745" s="5" t="str">
        <f t="shared" si="1"/>
        <v>CON_06f_m67_001</v>
      </c>
      <c r="B745" s="5" t="str">
        <f t="shared" si="2"/>
        <v>CON</v>
      </c>
      <c r="C745" s="1" t="s">
        <v>828</v>
      </c>
      <c r="D745" s="1">
        <v>16.0</v>
      </c>
      <c r="E745" s="1">
        <v>4024.784025</v>
      </c>
      <c r="F745" s="1">
        <v>0.309458244781</v>
      </c>
      <c r="G745" s="8">
        <f>IFERROR(__xludf.DUMMYFUNCTION("FILTER(WholeNMJData!D:D,WholeNMJData!$A:$A=$A745)"),433.85673)</f>
        <v>433.85673</v>
      </c>
      <c r="H745" s="8">
        <f t="shared" si="3"/>
        <v>9.276758309</v>
      </c>
      <c r="I745" s="8">
        <f>IFERROR(__xludf.DUMMYFUNCTION("FILTER(WholeNMJData!D:D,WholeNMJData!$A:$A=$A745)"),433.85673)</f>
        <v>433.85673</v>
      </c>
    </row>
    <row r="746">
      <c r="C746" s="1" t="s">
        <v>829</v>
      </c>
      <c r="D746" s="1">
        <v>16.0</v>
      </c>
      <c r="E746" s="1">
        <v>4250.358225</v>
      </c>
      <c r="F746" s="1">
        <v>0.0963539726113</v>
      </c>
    </row>
    <row r="747">
      <c r="C747" s="1" t="s">
        <v>830</v>
      </c>
      <c r="D747" s="1">
        <v>76.0</v>
      </c>
      <c r="E747" s="1">
        <v>6888.47451053</v>
      </c>
      <c r="F747" s="1">
        <v>1.19989495314</v>
      </c>
    </row>
    <row r="748">
      <c r="C748" s="1" t="s">
        <v>831</v>
      </c>
      <c r="D748" s="1">
        <v>56.0</v>
      </c>
      <c r="E748" s="1">
        <v>3408.47072857</v>
      </c>
      <c r="F748" s="1">
        <v>0.776067336541</v>
      </c>
    </row>
    <row r="749">
      <c r="A749" s="5" t="str">
        <f t="shared" ref="A749:A1367" si="4">LEFT(C749,15)</f>
        <v>CON_06f_m67_001</v>
      </c>
      <c r="B749" s="5" t="str">
        <f t="shared" ref="B749:B1367" si="5">LEFT(A749,3)</f>
        <v>CON</v>
      </c>
      <c r="C749" s="1" t="s">
        <v>832</v>
      </c>
      <c r="D749" s="1">
        <v>36.0</v>
      </c>
      <c r="E749" s="1">
        <v>4645.26222222</v>
      </c>
      <c r="F749" s="1">
        <v>1.00471783437</v>
      </c>
      <c r="G749" s="8">
        <f>IFERROR(__xludf.DUMMYFUNCTION("FILTER(WholeNMJData!D:D,WholeNMJData!$A:$A=$A749)"),433.85673)</f>
        <v>433.85673</v>
      </c>
      <c r="H749" s="8">
        <f t="shared" ref="H749:H1367" si="6">E749/G749</f>
        <v>10.70690369</v>
      </c>
      <c r="I749" s="8">
        <f>IFERROR(__xludf.DUMMYFUNCTION("FILTER(WholeNMJData!D:D,WholeNMJData!$A:$A=$A749)"),433.85673)</f>
        <v>433.85673</v>
      </c>
    </row>
    <row r="750">
      <c r="A750" s="5" t="str">
        <f t="shared" si="4"/>
        <v>CON_06f_m67_001</v>
      </c>
      <c r="B750" s="5" t="str">
        <f t="shared" si="5"/>
        <v>CON</v>
      </c>
      <c r="C750" s="1" t="s">
        <v>833</v>
      </c>
      <c r="D750" s="1">
        <v>24.0</v>
      </c>
      <c r="E750" s="1">
        <v>4431.29023333</v>
      </c>
      <c r="F750" s="1">
        <v>0.551252202265</v>
      </c>
      <c r="G750" s="8">
        <f>IFERROR(__xludf.DUMMYFUNCTION("FILTER(WholeNMJData!D:D,WholeNMJData!$A:$A=$A750)"),433.85673)</f>
        <v>433.85673</v>
      </c>
      <c r="H750" s="8">
        <f t="shared" si="6"/>
        <v>10.21371786</v>
      </c>
      <c r="I750" s="8">
        <f>IFERROR(__xludf.DUMMYFUNCTION("FILTER(WholeNMJData!D:D,WholeNMJData!$A:$A=$A750)"),433.85673)</f>
        <v>433.85673</v>
      </c>
    </row>
    <row r="751">
      <c r="A751" s="5" t="str">
        <f t="shared" si="4"/>
        <v>CON_06f_m67_001</v>
      </c>
      <c r="B751" s="5" t="str">
        <f t="shared" si="5"/>
        <v>CON</v>
      </c>
      <c r="C751" s="1" t="s">
        <v>834</v>
      </c>
      <c r="D751" s="1">
        <v>48.0</v>
      </c>
      <c r="E751" s="1">
        <v>8420.383025</v>
      </c>
      <c r="F751" s="1">
        <v>1.04305879839</v>
      </c>
      <c r="G751" s="8">
        <f>IFERROR(__xludf.DUMMYFUNCTION("FILTER(WholeNMJData!D:D,WholeNMJData!$A:$A=$A751)"),433.85673)</f>
        <v>433.85673</v>
      </c>
      <c r="H751" s="8">
        <f t="shared" si="6"/>
        <v>19.40821115</v>
      </c>
      <c r="I751" s="8">
        <f>IFERROR(__xludf.DUMMYFUNCTION("FILTER(WholeNMJData!D:D,WholeNMJData!$A:$A=$A751)"),433.85673)</f>
        <v>433.85673</v>
      </c>
    </row>
    <row r="752">
      <c r="A752" s="5" t="str">
        <f t="shared" si="4"/>
        <v>CON_06f_m67_001</v>
      </c>
      <c r="B752" s="5" t="str">
        <f t="shared" si="5"/>
        <v>CON</v>
      </c>
      <c r="C752" s="1" t="s">
        <v>835</v>
      </c>
      <c r="D752" s="1">
        <v>20.0</v>
      </c>
      <c r="E752" s="1">
        <v>4453.15588</v>
      </c>
      <c r="F752" s="1">
        <v>0.509341568344</v>
      </c>
      <c r="G752" s="8">
        <f>IFERROR(__xludf.DUMMYFUNCTION("FILTER(WholeNMJData!D:D,WholeNMJData!$A:$A=$A752)"),433.85673)</f>
        <v>433.85673</v>
      </c>
      <c r="H752" s="8">
        <f t="shared" si="6"/>
        <v>10.26411617</v>
      </c>
      <c r="I752" s="8">
        <f>IFERROR(__xludf.DUMMYFUNCTION("FILTER(WholeNMJData!D:D,WholeNMJData!$A:$A=$A752)"),433.85673)</f>
        <v>433.85673</v>
      </c>
    </row>
    <row r="753">
      <c r="A753" s="5" t="str">
        <f t="shared" si="4"/>
        <v>CON_06f_m67_001</v>
      </c>
      <c r="B753" s="5" t="str">
        <f t="shared" si="5"/>
        <v>CON</v>
      </c>
      <c r="C753" s="1" t="s">
        <v>836</v>
      </c>
      <c r="D753" s="1">
        <v>16.0</v>
      </c>
      <c r="E753" s="1">
        <v>4864.953675</v>
      </c>
      <c r="F753" s="1">
        <v>0.461780779444</v>
      </c>
      <c r="G753" s="8">
        <f>IFERROR(__xludf.DUMMYFUNCTION("FILTER(WholeNMJData!D:D,WholeNMJData!$A:$A=$A753)"),433.85673)</f>
        <v>433.85673</v>
      </c>
      <c r="H753" s="8">
        <f t="shared" si="6"/>
        <v>11.21327235</v>
      </c>
      <c r="I753" s="8">
        <f>IFERROR(__xludf.DUMMYFUNCTION("FILTER(WholeNMJData!D:D,WholeNMJData!$A:$A=$A753)"),433.85673)</f>
        <v>433.85673</v>
      </c>
    </row>
    <row r="754">
      <c r="A754" s="5" t="str">
        <f t="shared" si="4"/>
        <v>CON_06f_m67_001</v>
      </c>
      <c r="B754" s="5" t="str">
        <f t="shared" si="5"/>
        <v>CON</v>
      </c>
      <c r="C754" s="1" t="s">
        <v>837</v>
      </c>
      <c r="D754" s="1">
        <v>24.0</v>
      </c>
      <c r="E754" s="1">
        <v>4684.39108333</v>
      </c>
      <c r="F754" s="1">
        <v>1.00095244325</v>
      </c>
      <c r="G754" s="8">
        <f>IFERROR(__xludf.DUMMYFUNCTION("FILTER(WholeNMJData!D:D,WholeNMJData!$A:$A=$A754)"),433.85673)</f>
        <v>433.85673</v>
      </c>
      <c r="H754" s="8">
        <f t="shared" si="6"/>
        <v>10.79709213</v>
      </c>
      <c r="I754" s="8">
        <f>IFERROR(__xludf.DUMMYFUNCTION("FILTER(WholeNMJData!D:D,WholeNMJData!$A:$A=$A754)"),433.85673)</f>
        <v>433.85673</v>
      </c>
    </row>
    <row r="755">
      <c r="A755" s="5" t="str">
        <f t="shared" si="4"/>
        <v>CON_06f_m67_001</v>
      </c>
      <c r="B755" s="5" t="str">
        <f t="shared" si="5"/>
        <v>CON</v>
      </c>
      <c r="C755" s="1" t="s">
        <v>838</v>
      </c>
      <c r="D755" s="1">
        <v>36.0</v>
      </c>
      <c r="E755" s="1">
        <v>4122.53385556</v>
      </c>
      <c r="F755" s="1">
        <v>0.527944797122</v>
      </c>
      <c r="G755" s="8">
        <f>IFERROR(__xludf.DUMMYFUNCTION("FILTER(WholeNMJData!D:D,WholeNMJData!$A:$A=$A755)"),433.85673)</f>
        <v>433.85673</v>
      </c>
      <c r="H755" s="8">
        <f t="shared" si="6"/>
        <v>9.50206271</v>
      </c>
      <c r="I755" s="8">
        <f>IFERROR(__xludf.DUMMYFUNCTION("FILTER(WholeNMJData!D:D,WholeNMJData!$A:$A=$A755)"),433.85673)</f>
        <v>433.85673</v>
      </c>
    </row>
    <row r="756">
      <c r="A756" s="5" t="str">
        <f t="shared" si="4"/>
        <v>CON_06f_m67_001</v>
      </c>
      <c r="B756" s="5" t="str">
        <f t="shared" si="5"/>
        <v>CON</v>
      </c>
      <c r="C756" s="1" t="s">
        <v>839</v>
      </c>
      <c r="D756" s="1">
        <v>64.0</v>
      </c>
      <c r="E756" s="1">
        <v>7690.13574375</v>
      </c>
      <c r="F756" s="1">
        <v>0.92528810116</v>
      </c>
      <c r="G756" s="8">
        <f>IFERROR(__xludf.DUMMYFUNCTION("FILTER(WholeNMJData!D:D,WholeNMJData!$A:$A=$A756)"),433.85673)</f>
        <v>433.85673</v>
      </c>
      <c r="H756" s="8">
        <f t="shared" si="6"/>
        <v>17.72505809</v>
      </c>
      <c r="I756" s="8">
        <f>IFERROR(__xludf.DUMMYFUNCTION("FILTER(WholeNMJData!D:D,WholeNMJData!$A:$A=$A756)"),433.85673)</f>
        <v>433.85673</v>
      </c>
    </row>
    <row r="757">
      <c r="A757" s="5" t="str">
        <f t="shared" si="4"/>
        <v>CON_06f_m67_001</v>
      </c>
      <c r="B757" s="5" t="str">
        <f t="shared" si="5"/>
        <v>CON</v>
      </c>
      <c r="C757" s="1" t="s">
        <v>840</v>
      </c>
      <c r="D757" s="1">
        <v>32.0</v>
      </c>
      <c r="E757" s="1">
        <v>8237.749</v>
      </c>
      <c r="F757" s="1">
        <v>0.958310492344</v>
      </c>
      <c r="G757" s="8">
        <f>IFERROR(__xludf.DUMMYFUNCTION("FILTER(WholeNMJData!D:D,WholeNMJData!$A:$A=$A757)"),433.85673)</f>
        <v>433.85673</v>
      </c>
      <c r="H757" s="8">
        <f t="shared" si="6"/>
        <v>18.98725646</v>
      </c>
      <c r="I757" s="8">
        <f>IFERROR(__xludf.DUMMYFUNCTION("FILTER(WholeNMJData!D:D,WholeNMJData!$A:$A=$A757)"),433.85673)</f>
        <v>433.85673</v>
      </c>
    </row>
    <row r="758">
      <c r="A758" s="5" t="str">
        <f t="shared" si="4"/>
        <v>CON_06f_m67_001</v>
      </c>
      <c r="B758" s="5" t="str">
        <f t="shared" si="5"/>
        <v>CON</v>
      </c>
      <c r="C758" s="1" t="s">
        <v>841</v>
      </c>
      <c r="D758" s="1">
        <v>24.0</v>
      </c>
      <c r="E758" s="1">
        <v>4772.84821667</v>
      </c>
      <c r="F758" s="1">
        <v>0.761709242566</v>
      </c>
      <c r="G758" s="8">
        <f>IFERROR(__xludf.DUMMYFUNCTION("FILTER(WholeNMJData!D:D,WholeNMJData!$A:$A=$A758)"),433.85673)</f>
        <v>433.85673</v>
      </c>
      <c r="H758" s="8">
        <f t="shared" si="6"/>
        <v>11.00097771</v>
      </c>
      <c r="I758" s="8">
        <f>IFERROR(__xludf.DUMMYFUNCTION("FILTER(WholeNMJData!D:D,WholeNMJData!$A:$A=$A758)"),433.85673)</f>
        <v>433.85673</v>
      </c>
    </row>
    <row r="759">
      <c r="A759" s="5" t="str">
        <f t="shared" si="4"/>
        <v>CON_06f_m67_001</v>
      </c>
      <c r="B759" s="5" t="str">
        <f t="shared" si="5"/>
        <v>CON</v>
      </c>
      <c r="C759" s="1" t="s">
        <v>842</v>
      </c>
      <c r="D759" s="1">
        <v>32.0</v>
      </c>
      <c r="E759" s="1">
        <v>4566.4597125</v>
      </c>
      <c r="F759" s="1">
        <v>0.489468043237</v>
      </c>
      <c r="G759" s="8">
        <f>IFERROR(__xludf.DUMMYFUNCTION("FILTER(WholeNMJData!D:D,WholeNMJData!$A:$A=$A759)"),433.85673)</f>
        <v>433.85673</v>
      </c>
      <c r="H759" s="8">
        <f t="shared" si="6"/>
        <v>10.52527112</v>
      </c>
      <c r="I759" s="8">
        <f>IFERROR(__xludf.DUMMYFUNCTION("FILTER(WholeNMJData!D:D,WholeNMJData!$A:$A=$A759)"),433.85673)</f>
        <v>433.85673</v>
      </c>
    </row>
    <row r="760">
      <c r="A760" s="5" t="str">
        <f t="shared" si="4"/>
        <v>CON_06f_m67_001</v>
      </c>
      <c r="B760" s="5" t="str">
        <f t="shared" si="5"/>
        <v>CON</v>
      </c>
      <c r="C760" s="1" t="s">
        <v>843</v>
      </c>
      <c r="D760" s="1">
        <v>28.0</v>
      </c>
      <c r="E760" s="1">
        <v>6616.02692857</v>
      </c>
      <c r="F760" s="1">
        <v>1.16527793542</v>
      </c>
      <c r="G760" s="8">
        <f>IFERROR(__xludf.DUMMYFUNCTION("FILTER(WholeNMJData!D:D,WholeNMJData!$A:$A=$A760)"),433.85673)</f>
        <v>433.85673</v>
      </c>
      <c r="H760" s="8">
        <f t="shared" si="6"/>
        <v>15.24933572</v>
      </c>
      <c r="I760" s="8">
        <f>IFERROR(__xludf.DUMMYFUNCTION("FILTER(WholeNMJData!D:D,WholeNMJData!$A:$A=$A760)"),433.85673)</f>
        <v>433.85673</v>
      </c>
    </row>
    <row r="761">
      <c r="A761" s="5" t="str">
        <f t="shared" si="4"/>
        <v>CON_06f_m67_001</v>
      </c>
      <c r="B761" s="5" t="str">
        <f t="shared" si="5"/>
        <v>CON</v>
      </c>
      <c r="C761" s="1" t="s">
        <v>844</v>
      </c>
      <c r="D761" s="1">
        <v>20.0</v>
      </c>
      <c r="E761" s="1">
        <v>4328.1669</v>
      </c>
      <c r="F761" s="1">
        <v>0.391933014413</v>
      </c>
      <c r="G761" s="8">
        <f>IFERROR(__xludf.DUMMYFUNCTION("FILTER(WholeNMJData!D:D,WholeNMJData!$A:$A=$A761)"),433.85673)</f>
        <v>433.85673</v>
      </c>
      <c r="H761" s="8">
        <f t="shared" si="6"/>
        <v>9.976028031</v>
      </c>
      <c r="I761" s="8">
        <f>IFERROR(__xludf.DUMMYFUNCTION("FILTER(WholeNMJData!D:D,WholeNMJData!$A:$A=$A761)"),433.85673)</f>
        <v>433.85673</v>
      </c>
    </row>
    <row r="762">
      <c r="A762" s="5" t="str">
        <f t="shared" si="4"/>
        <v>CON_06f_m67_001</v>
      </c>
      <c r="B762" s="5" t="str">
        <f t="shared" si="5"/>
        <v>CON</v>
      </c>
      <c r="C762" s="1" t="s">
        <v>845</v>
      </c>
      <c r="D762" s="1">
        <v>36.0</v>
      </c>
      <c r="E762" s="1">
        <v>6522.21821111</v>
      </c>
      <c r="F762" s="1">
        <v>1.18439763129</v>
      </c>
      <c r="G762" s="8">
        <f>IFERROR(__xludf.DUMMYFUNCTION("FILTER(WholeNMJData!D:D,WholeNMJData!$A:$A=$A762)"),433.85673)</f>
        <v>433.85673</v>
      </c>
      <c r="H762" s="8">
        <f t="shared" si="6"/>
        <v>15.03311522</v>
      </c>
      <c r="I762" s="8">
        <f>IFERROR(__xludf.DUMMYFUNCTION("FILTER(WholeNMJData!D:D,WholeNMJData!$A:$A=$A762)"),433.85673)</f>
        <v>433.85673</v>
      </c>
    </row>
    <row r="763">
      <c r="A763" s="5" t="str">
        <f t="shared" si="4"/>
        <v>CON_06f_m67_001</v>
      </c>
      <c r="B763" s="5" t="str">
        <f t="shared" si="5"/>
        <v>CON</v>
      </c>
      <c r="C763" s="1" t="s">
        <v>846</v>
      </c>
      <c r="D763" s="1">
        <v>16.0</v>
      </c>
      <c r="E763" s="1">
        <v>7912.729825</v>
      </c>
      <c r="F763" s="1">
        <v>0.155861065306</v>
      </c>
      <c r="G763" s="8">
        <f>IFERROR(__xludf.DUMMYFUNCTION("FILTER(WholeNMJData!D:D,WholeNMJData!$A:$A=$A763)"),433.85673)</f>
        <v>433.85673</v>
      </c>
      <c r="H763" s="8">
        <f t="shared" si="6"/>
        <v>18.23811705</v>
      </c>
      <c r="I763" s="8">
        <f>IFERROR(__xludf.DUMMYFUNCTION("FILTER(WholeNMJData!D:D,WholeNMJData!$A:$A=$A763)"),433.85673)</f>
        <v>433.85673</v>
      </c>
    </row>
    <row r="764">
      <c r="A764" s="5" t="str">
        <f t="shared" si="4"/>
        <v>CON_06f_m67_001</v>
      </c>
      <c r="B764" s="5" t="str">
        <f t="shared" si="5"/>
        <v>CON</v>
      </c>
      <c r="C764" s="1" t="s">
        <v>847</v>
      </c>
      <c r="D764" s="1">
        <v>60.0</v>
      </c>
      <c r="E764" s="1">
        <v>6388.46824667</v>
      </c>
      <c r="F764" s="1">
        <v>1.28943002954</v>
      </c>
      <c r="G764" s="8">
        <f>IFERROR(__xludf.DUMMYFUNCTION("FILTER(WholeNMJData!D:D,WholeNMJData!$A:$A=$A764)"),433.85673)</f>
        <v>433.85673</v>
      </c>
      <c r="H764" s="8">
        <f t="shared" si="6"/>
        <v>14.72483381</v>
      </c>
      <c r="I764" s="8">
        <f>IFERROR(__xludf.DUMMYFUNCTION("FILTER(WholeNMJData!D:D,WholeNMJData!$A:$A=$A764)"),433.85673)</f>
        <v>433.85673</v>
      </c>
    </row>
    <row r="765">
      <c r="A765" s="5" t="str">
        <f t="shared" si="4"/>
        <v>CON_06f_m67_001</v>
      </c>
      <c r="B765" s="5" t="str">
        <f t="shared" si="5"/>
        <v>CON</v>
      </c>
      <c r="C765" s="1" t="s">
        <v>848</v>
      </c>
      <c r="D765" s="1">
        <v>20.0</v>
      </c>
      <c r="E765" s="1">
        <v>5166.76672</v>
      </c>
      <c r="F765" s="1">
        <v>0.607144713512</v>
      </c>
      <c r="G765" s="8">
        <f>IFERROR(__xludf.DUMMYFUNCTION("FILTER(WholeNMJData!D:D,WholeNMJData!$A:$A=$A765)"),433.85673)</f>
        <v>433.85673</v>
      </c>
      <c r="H765" s="8">
        <f t="shared" si="6"/>
        <v>11.90892376</v>
      </c>
      <c r="I765" s="8">
        <f>IFERROR(__xludf.DUMMYFUNCTION("FILTER(WholeNMJData!D:D,WholeNMJData!$A:$A=$A765)"),433.85673)</f>
        <v>433.85673</v>
      </c>
    </row>
    <row r="766">
      <c r="A766" s="5" t="str">
        <f t="shared" si="4"/>
        <v>CON_06f_m67_001</v>
      </c>
      <c r="B766" s="5" t="str">
        <f t="shared" si="5"/>
        <v>CON</v>
      </c>
      <c r="C766" s="1" t="s">
        <v>849</v>
      </c>
      <c r="D766" s="1">
        <v>16.0</v>
      </c>
      <c r="E766" s="1">
        <v>4519.481825</v>
      </c>
      <c r="F766" s="1">
        <v>0.492753392144</v>
      </c>
      <c r="G766" s="8">
        <f>IFERROR(__xludf.DUMMYFUNCTION("FILTER(WholeNMJData!D:D,WholeNMJData!$A:$A=$A766)"),433.85673)</f>
        <v>433.85673</v>
      </c>
      <c r="H766" s="8">
        <f t="shared" si="6"/>
        <v>10.4169914</v>
      </c>
      <c r="I766" s="8">
        <f>IFERROR(__xludf.DUMMYFUNCTION("FILTER(WholeNMJData!D:D,WholeNMJData!$A:$A=$A766)"),433.85673)</f>
        <v>433.85673</v>
      </c>
    </row>
    <row r="767">
      <c r="A767" s="5" t="str">
        <f t="shared" si="4"/>
        <v>CON_06f_m67_001</v>
      </c>
      <c r="B767" s="5" t="str">
        <f t="shared" si="5"/>
        <v>CON</v>
      </c>
      <c r="C767" s="1" t="s">
        <v>850</v>
      </c>
      <c r="D767" s="1">
        <v>16.0</v>
      </c>
      <c r="E767" s="1">
        <v>4450.893525</v>
      </c>
      <c r="F767" s="1">
        <v>0.254165886837</v>
      </c>
      <c r="G767" s="8">
        <f>IFERROR(__xludf.DUMMYFUNCTION("FILTER(WholeNMJData!D:D,WholeNMJData!$A:$A=$A767)"),433.85673)</f>
        <v>433.85673</v>
      </c>
      <c r="H767" s="8">
        <f t="shared" si="6"/>
        <v>10.25890165</v>
      </c>
      <c r="I767" s="8">
        <f>IFERROR(__xludf.DUMMYFUNCTION("FILTER(WholeNMJData!D:D,WholeNMJData!$A:$A=$A767)"),433.85673)</f>
        <v>433.85673</v>
      </c>
    </row>
    <row r="768">
      <c r="A768" s="5" t="str">
        <f t="shared" si="4"/>
        <v>CON_06f_m67_001</v>
      </c>
      <c r="B768" s="5" t="str">
        <f t="shared" si="5"/>
        <v>CON</v>
      </c>
      <c r="C768" s="1" t="s">
        <v>851</v>
      </c>
      <c r="D768" s="1">
        <v>16.0</v>
      </c>
      <c r="E768" s="1">
        <v>5428.701725</v>
      </c>
      <c r="F768" s="1">
        <v>0.487429524414</v>
      </c>
      <c r="G768" s="8">
        <f>IFERROR(__xludf.DUMMYFUNCTION("FILTER(WholeNMJData!D:D,WholeNMJData!$A:$A=$A768)"),433.85673)</f>
        <v>433.85673</v>
      </c>
      <c r="H768" s="8">
        <f t="shared" si="6"/>
        <v>12.51265994</v>
      </c>
      <c r="I768" s="8">
        <f>IFERROR(__xludf.DUMMYFUNCTION("FILTER(WholeNMJData!D:D,WholeNMJData!$A:$A=$A768)"),433.85673)</f>
        <v>433.85673</v>
      </c>
    </row>
    <row r="769">
      <c r="A769" s="5" t="str">
        <f t="shared" si="4"/>
        <v>CON_06f_m67_001</v>
      </c>
      <c r="B769" s="5" t="str">
        <f t="shared" si="5"/>
        <v>CON</v>
      </c>
      <c r="C769" s="1" t="s">
        <v>852</v>
      </c>
      <c r="D769" s="1">
        <v>24.0</v>
      </c>
      <c r="E769" s="1">
        <v>4298.38135</v>
      </c>
      <c r="F769" s="1">
        <v>0.626589402078</v>
      </c>
      <c r="G769" s="8">
        <f>IFERROR(__xludf.DUMMYFUNCTION("FILTER(WholeNMJData!D:D,WholeNMJData!$A:$A=$A769)"),433.85673)</f>
        <v>433.85673</v>
      </c>
      <c r="H769" s="8">
        <f t="shared" si="6"/>
        <v>9.907375068</v>
      </c>
      <c r="I769" s="8">
        <f>IFERROR(__xludf.DUMMYFUNCTION("FILTER(WholeNMJData!D:D,WholeNMJData!$A:$A=$A769)"),433.85673)</f>
        <v>433.85673</v>
      </c>
    </row>
    <row r="770">
      <c r="A770" s="5" t="str">
        <f t="shared" si="4"/>
        <v>CON_06f_m67_001</v>
      </c>
      <c r="B770" s="5" t="str">
        <f t="shared" si="5"/>
        <v>CON</v>
      </c>
      <c r="C770" s="1" t="s">
        <v>853</v>
      </c>
      <c r="D770" s="1">
        <v>16.0</v>
      </c>
      <c r="E770" s="1">
        <v>4820.488575</v>
      </c>
      <c r="F770" s="1">
        <v>0.112050260383</v>
      </c>
      <c r="G770" s="8">
        <f>IFERROR(__xludf.DUMMYFUNCTION("FILTER(WholeNMJData!D:D,WholeNMJData!$A:$A=$A770)"),433.85673)</f>
        <v>433.85673</v>
      </c>
      <c r="H770" s="8">
        <f t="shared" si="6"/>
        <v>11.11078437</v>
      </c>
      <c r="I770" s="8">
        <f>IFERROR(__xludf.DUMMYFUNCTION("FILTER(WholeNMJData!D:D,WholeNMJData!$A:$A=$A770)"),433.85673)</f>
        <v>433.85673</v>
      </c>
    </row>
    <row r="771">
      <c r="A771" s="5" t="str">
        <f t="shared" si="4"/>
        <v>CON_06f_m67_001</v>
      </c>
      <c r="B771" s="5" t="str">
        <f t="shared" si="5"/>
        <v>CON</v>
      </c>
      <c r="C771" s="1" t="s">
        <v>854</v>
      </c>
      <c r="D771" s="1">
        <v>24.0</v>
      </c>
      <c r="E771" s="1">
        <v>3055.9528</v>
      </c>
      <c r="F771" s="1">
        <v>0.577855914529</v>
      </c>
      <c r="G771" s="8">
        <f>IFERROR(__xludf.DUMMYFUNCTION("FILTER(WholeNMJData!D:D,WholeNMJData!$A:$A=$A771)"),433.85673)</f>
        <v>433.85673</v>
      </c>
      <c r="H771" s="8">
        <f t="shared" si="6"/>
        <v>7.043691128</v>
      </c>
      <c r="I771" s="8">
        <f>IFERROR(__xludf.DUMMYFUNCTION("FILTER(WholeNMJData!D:D,WholeNMJData!$A:$A=$A771)"),433.85673)</f>
        <v>433.85673</v>
      </c>
    </row>
    <row r="772">
      <c r="A772" s="5" t="str">
        <f t="shared" si="4"/>
        <v>CON_06f_m67_001</v>
      </c>
      <c r="B772" s="5" t="str">
        <f t="shared" si="5"/>
        <v>CON</v>
      </c>
      <c r="C772" s="1" t="s">
        <v>855</v>
      </c>
      <c r="D772" s="1">
        <v>72.0</v>
      </c>
      <c r="E772" s="1">
        <v>9511.10415</v>
      </c>
      <c r="F772" s="1">
        <v>1.14842845034</v>
      </c>
      <c r="G772" s="8">
        <f>IFERROR(__xludf.DUMMYFUNCTION("FILTER(WholeNMJData!D:D,WholeNMJData!$A:$A=$A772)"),433.85673)</f>
        <v>433.85673</v>
      </c>
      <c r="H772" s="8">
        <f t="shared" si="6"/>
        <v>21.92222338</v>
      </c>
      <c r="I772" s="8">
        <f>IFERROR(__xludf.DUMMYFUNCTION("FILTER(WholeNMJData!D:D,WholeNMJData!$A:$A=$A772)"),433.85673)</f>
        <v>433.85673</v>
      </c>
    </row>
    <row r="773">
      <c r="A773" s="5" t="str">
        <f t="shared" si="4"/>
        <v>CON_06f_m67_001</v>
      </c>
      <c r="B773" s="5" t="str">
        <f t="shared" si="5"/>
        <v>CON</v>
      </c>
      <c r="C773" s="1" t="s">
        <v>856</v>
      </c>
      <c r="D773" s="1">
        <v>100.0</v>
      </c>
      <c r="E773" s="1">
        <v>7274.828468</v>
      </c>
      <c r="F773" s="1">
        <v>1.08833663018</v>
      </c>
      <c r="G773" s="8">
        <f>IFERROR(__xludf.DUMMYFUNCTION("FILTER(WholeNMJData!D:D,WholeNMJData!$A:$A=$A773)"),433.85673)</f>
        <v>433.85673</v>
      </c>
      <c r="H773" s="8">
        <f t="shared" si="6"/>
        <v>16.76781289</v>
      </c>
      <c r="I773" s="8">
        <f>IFERROR(__xludf.DUMMYFUNCTION("FILTER(WholeNMJData!D:D,WholeNMJData!$A:$A=$A773)"),433.85673)</f>
        <v>433.85673</v>
      </c>
    </row>
    <row r="774">
      <c r="A774" s="5" t="str">
        <f t="shared" si="4"/>
        <v>CON_06f_m67_001</v>
      </c>
      <c r="B774" s="5" t="str">
        <f t="shared" si="5"/>
        <v>CON</v>
      </c>
      <c r="C774" s="1" t="s">
        <v>857</v>
      </c>
      <c r="D774" s="1">
        <v>16.0</v>
      </c>
      <c r="E774" s="1">
        <v>4801.258525</v>
      </c>
      <c r="F774" s="1">
        <v>0.521868753152</v>
      </c>
      <c r="G774" s="8">
        <f>IFERROR(__xludf.DUMMYFUNCTION("FILTER(WholeNMJData!D:D,WholeNMJData!$A:$A=$A774)"),433.85673)</f>
        <v>433.85673</v>
      </c>
      <c r="H774" s="8">
        <f t="shared" si="6"/>
        <v>11.06646087</v>
      </c>
      <c r="I774" s="8">
        <f>IFERROR(__xludf.DUMMYFUNCTION("FILTER(WholeNMJData!D:D,WholeNMJData!$A:$A=$A774)"),433.85673)</f>
        <v>433.85673</v>
      </c>
    </row>
    <row r="775">
      <c r="A775" s="5" t="str">
        <f t="shared" si="4"/>
        <v>CON_06f_m67_001</v>
      </c>
      <c r="B775" s="5" t="str">
        <f t="shared" si="5"/>
        <v>CON</v>
      </c>
      <c r="C775" s="1" t="s">
        <v>858</v>
      </c>
      <c r="D775" s="1">
        <v>16.0</v>
      </c>
      <c r="E775" s="1">
        <v>7175.70615</v>
      </c>
      <c r="F775" s="1">
        <v>0.208655687496</v>
      </c>
      <c r="G775" s="8">
        <f>IFERROR(__xludf.DUMMYFUNCTION("FILTER(WholeNMJData!D:D,WholeNMJData!$A:$A=$A775)"),433.85673)</f>
        <v>433.85673</v>
      </c>
      <c r="H775" s="8">
        <f t="shared" si="6"/>
        <v>16.53934503</v>
      </c>
      <c r="I775" s="8">
        <f>IFERROR(__xludf.DUMMYFUNCTION("FILTER(WholeNMJData!D:D,WholeNMJData!$A:$A=$A775)"),433.85673)</f>
        <v>433.85673</v>
      </c>
    </row>
    <row r="776">
      <c r="A776" s="5" t="str">
        <f t="shared" si="4"/>
        <v>CON_06f_m67_001</v>
      </c>
      <c r="B776" s="5" t="str">
        <f t="shared" si="5"/>
        <v>CON</v>
      </c>
      <c r="C776" s="1" t="s">
        <v>859</v>
      </c>
      <c r="D776" s="1">
        <v>16.0</v>
      </c>
      <c r="E776" s="1">
        <v>4586.941775</v>
      </c>
      <c r="F776" s="1">
        <v>0.379660040485</v>
      </c>
      <c r="G776" s="8">
        <f>IFERROR(__xludf.DUMMYFUNCTION("FILTER(WholeNMJData!D:D,WholeNMJData!$A:$A=$A776)"),433.85673)</f>
        <v>433.85673</v>
      </c>
      <c r="H776" s="8">
        <f t="shared" si="6"/>
        <v>10.5724804</v>
      </c>
      <c r="I776" s="8">
        <f>IFERROR(__xludf.DUMMYFUNCTION("FILTER(WholeNMJData!D:D,WholeNMJData!$A:$A=$A776)"),433.85673)</f>
        <v>433.85673</v>
      </c>
    </row>
    <row r="777">
      <c r="A777" s="5" t="str">
        <f t="shared" si="4"/>
        <v>CON_06f_m67_001</v>
      </c>
      <c r="B777" s="5" t="str">
        <f t="shared" si="5"/>
        <v>CON</v>
      </c>
      <c r="C777" s="1" t="s">
        <v>860</v>
      </c>
      <c r="D777" s="1">
        <v>20.0</v>
      </c>
      <c r="E777" s="1">
        <v>3672.2742</v>
      </c>
      <c r="F777" s="1">
        <v>0.34347032147</v>
      </c>
      <c r="G777" s="8">
        <f>IFERROR(__xludf.DUMMYFUNCTION("FILTER(WholeNMJData!D:D,WholeNMJData!$A:$A=$A777)"),433.85673)</f>
        <v>433.85673</v>
      </c>
      <c r="H777" s="8">
        <f t="shared" si="6"/>
        <v>8.46425547</v>
      </c>
      <c r="I777" s="8">
        <f>IFERROR(__xludf.DUMMYFUNCTION("FILTER(WholeNMJData!D:D,WholeNMJData!$A:$A=$A777)"),433.85673)</f>
        <v>433.85673</v>
      </c>
    </row>
    <row r="778">
      <c r="A778" s="5" t="str">
        <f t="shared" si="4"/>
        <v>CON_06f_m67_001</v>
      </c>
      <c r="B778" s="5" t="str">
        <f t="shared" si="5"/>
        <v>CON</v>
      </c>
      <c r="C778" s="1" t="s">
        <v>861</v>
      </c>
      <c r="D778" s="1">
        <v>32.0</v>
      </c>
      <c r="E778" s="1">
        <v>5070.6188625</v>
      </c>
      <c r="F778" s="1">
        <v>0.75533655829</v>
      </c>
      <c r="G778" s="8">
        <f>IFERROR(__xludf.DUMMYFUNCTION("FILTER(WholeNMJData!D:D,WholeNMJData!$A:$A=$A778)"),433.85673)</f>
        <v>433.85673</v>
      </c>
      <c r="H778" s="8">
        <f t="shared" si="6"/>
        <v>11.68731176</v>
      </c>
      <c r="I778" s="8">
        <f>IFERROR(__xludf.DUMMYFUNCTION("FILTER(WholeNMJData!D:D,WholeNMJData!$A:$A=$A778)"),433.85673)</f>
        <v>433.85673</v>
      </c>
    </row>
    <row r="779">
      <c r="A779" s="5" t="str">
        <f t="shared" si="4"/>
        <v>CON_06f_m67_001</v>
      </c>
      <c r="B779" s="5" t="str">
        <f t="shared" si="5"/>
        <v>CON</v>
      </c>
      <c r="C779" s="1" t="s">
        <v>862</v>
      </c>
      <c r="D779" s="1">
        <v>20.0</v>
      </c>
      <c r="E779" s="1">
        <v>4716.43694</v>
      </c>
      <c r="F779" s="1">
        <v>0.447702476862</v>
      </c>
      <c r="G779" s="8">
        <f>IFERROR(__xludf.DUMMYFUNCTION("FILTER(WholeNMJData!D:D,WholeNMJData!$A:$A=$A779)"),433.85673)</f>
        <v>433.85673</v>
      </c>
      <c r="H779" s="8">
        <f t="shared" si="6"/>
        <v>10.87095489</v>
      </c>
      <c r="I779" s="8">
        <f>IFERROR(__xludf.DUMMYFUNCTION("FILTER(WholeNMJData!D:D,WholeNMJData!$A:$A=$A779)"),433.85673)</f>
        <v>433.85673</v>
      </c>
    </row>
    <row r="780">
      <c r="A780" s="5" t="str">
        <f t="shared" si="4"/>
        <v>CON_06f_m67_001</v>
      </c>
      <c r="B780" s="5" t="str">
        <f t="shared" si="5"/>
        <v>CON</v>
      </c>
      <c r="C780" s="1" t="s">
        <v>863</v>
      </c>
      <c r="D780" s="1">
        <v>16.0</v>
      </c>
      <c r="E780" s="1">
        <v>6990.92275</v>
      </c>
      <c r="F780" s="1">
        <v>0.350039513739</v>
      </c>
      <c r="G780" s="8">
        <f>IFERROR(__xludf.DUMMYFUNCTION("FILTER(WholeNMJData!D:D,WholeNMJData!$A:$A=$A780)"),433.85673)</f>
        <v>433.85673</v>
      </c>
      <c r="H780" s="8">
        <f t="shared" si="6"/>
        <v>16.11343623</v>
      </c>
      <c r="I780" s="8">
        <f>IFERROR(__xludf.DUMMYFUNCTION("FILTER(WholeNMJData!D:D,WholeNMJData!$A:$A=$A780)"),433.85673)</f>
        <v>433.85673</v>
      </c>
    </row>
    <row r="781">
      <c r="A781" s="5" t="str">
        <f t="shared" si="4"/>
        <v>CON_06f_m67_001</v>
      </c>
      <c r="B781" s="5" t="str">
        <f t="shared" si="5"/>
        <v>CON</v>
      </c>
      <c r="C781" s="1" t="s">
        <v>864</v>
      </c>
      <c r="D781" s="1">
        <v>56.0</v>
      </c>
      <c r="E781" s="1">
        <v>8978.92994286</v>
      </c>
      <c r="F781" s="1">
        <v>0.823494452797</v>
      </c>
      <c r="G781" s="8">
        <f>IFERROR(__xludf.DUMMYFUNCTION("FILTER(WholeNMJData!D:D,WholeNMJData!$A:$A=$A781)"),433.85673)</f>
        <v>433.85673</v>
      </c>
      <c r="H781" s="8">
        <f t="shared" si="6"/>
        <v>20.69561061</v>
      </c>
      <c r="I781" s="8">
        <f>IFERROR(__xludf.DUMMYFUNCTION("FILTER(WholeNMJData!D:D,WholeNMJData!$A:$A=$A781)"),433.85673)</f>
        <v>433.85673</v>
      </c>
    </row>
    <row r="782">
      <c r="A782" s="5" t="str">
        <f t="shared" si="4"/>
        <v>CON_06f_m67_001</v>
      </c>
      <c r="B782" s="5" t="str">
        <f t="shared" si="5"/>
        <v>CON</v>
      </c>
      <c r="C782" s="1" t="s">
        <v>865</v>
      </c>
      <c r="D782" s="1">
        <v>100.0</v>
      </c>
      <c r="E782" s="1">
        <v>8235.1837</v>
      </c>
      <c r="F782" s="1">
        <v>1.06141521773</v>
      </c>
      <c r="G782" s="8">
        <f>IFERROR(__xludf.DUMMYFUNCTION("FILTER(WholeNMJData!D:D,WholeNMJData!$A:$A=$A782)"),433.85673)</f>
        <v>433.85673</v>
      </c>
      <c r="H782" s="8">
        <f t="shared" si="6"/>
        <v>18.98134368</v>
      </c>
      <c r="I782" s="8">
        <f>IFERROR(__xludf.DUMMYFUNCTION("FILTER(WholeNMJData!D:D,WholeNMJData!$A:$A=$A782)"),433.85673)</f>
        <v>433.85673</v>
      </c>
    </row>
    <row r="783">
      <c r="A783" s="5" t="str">
        <f t="shared" si="4"/>
        <v>CON_06f_m67_001</v>
      </c>
      <c r="B783" s="5" t="str">
        <f t="shared" si="5"/>
        <v>CON</v>
      </c>
      <c r="C783" s="1" t="s">
        <v>866</v>
      </c>
      <c r="D783" s="1">
        <v>212.0</v>
      </c>
      <c r="E783" s="1">
        <v>9663.04566604</v>
      </c>
      <c r="F783" s="1">
        <v>1.55973397218</v>
      </c>
      <c r="G783" s="8">
        <f>IFERROR(__xludf.DUMMYFUNCTION("FILTER(WholeNMJData!D:D,WholeNMJData!$A:$A=$A783)"),433.85673)</f>
        <v>433.85673</v>
      </c>
      <c r="H783" s="8">
        <f t="shared" si="6"/>
        <v>22.27243465</v>
      </c>
      <c r="I783" s="8">
        <f>IFERROR(__xludf.DUMMYFUNCTION("FILTER(WholeNMJData!D:D,WholeNMJData!$A:$A=$A783)"),433.85673)</f>
        <v>433.85673</v>
      </c>
    </row>
    <row r="784">
      <c r="A784" s="5" t="str">
        <f t="shared" si="4"/>
        <v>CON_06f_m67_001</v>
      </c>
      <c r="B784" s="5" t="str">
        <f t="shared" si="5"/>
        <v>CON</v>
      </c>
      <c r="C784" s="1" t="s">
        <v>867</v>
      </c>
      <c r="D784" s="1">
        <v>44.0</v>
      </c>
      <c r="E784" s="1">
        <v>8163.68652727</v>
      </c>
      <c r="F784" s="1">
        <v>0.981426512793</v>
      </c>
      <c r="G784" s="8">
        <f>IFERROR(__xludf.DUMMYFUNCTION("FILTER(WholeNMJData!D:D,WholeNMJData!$A:$A=$A784)"),433.85673)</f>
        <v>433.85673</v>
      </c>
      <c r="H784" s="8">
        <f t="shared" si="6"/>
        <v>18.81654925</v>
      </c>
      <c r="I784" s="8">
        <f>IFERROR(__xludf.DUMMYFUNCTION("FILTER(WholeNMJData!D:D,WholeNMJData!$A:$A=$A784)"),433.85673)</f>
        <v>433.85673</v>
      </c>
    </row>
    <row r="785">
      <c r="A785" s="5" t="str">
        <f t="shared" si="4"/>
        <v>CON_06f_m67_001</v>
      </c>
      <c r="B785" s="5" t="str">
        <f t="shared" si="5"/>
        <v>CON</v>
      </c>
      <c r="C785" s="1" t="s">
        <v>868</v>
      </c>
      <c r="D785" s="1">
        <v>44.0</v>
      </c>
      <c r="E785" s="1">
        <v>10612.6265818</v>
      </c>
      <c r="F785" s="1">
        <v>1.05548817851</v>
      </c>
      <c r="G785" s="8">
        <f>IFERROR(__xludf.DUMMYFUNCTION("FILTER(WholeNMJData!D:D,WholeNMJData!$A:$A=$A785)"),433.85673)</f>
        <v>433.85673</v>
      </c>
      <c r="H785" s="8">
        <f t="shared" si="6"/>
        <v>24.46113163</v>
      </c>
      <c r="I785" s="8">
        <f>IFERROR(__xludf.DUMMYFUNCTION("FILTER(WholeNMJData!D:D,WholeNMJData!$A:$A=$A785)"),433.85673)</f>
        <v>433.85673</v>
      </c>
    </row>
    <row r="786">
      <c r="A786" s="5" t="str">
        <f t="shared" si="4"/>
        <v>CON_06f_m67_001</v>
      </c>
      <c r="B786" s="5" t="str">
        <f t="shared" si="5"/>
        <v>CON</v>
      </c>
      <c r="C786" s="1" t="s">
        <v>869</v>
      </c>
      <c r="D786" s="1">
        <v>24.0</v>
      </c>
      <c r="E786" s="1">
        <v>4415.03656667</v>
      </c>
      <c r="F786" s="1">
        <v>0.583836636702</v>
      </c>
      <c r="G786" s="8">
        <f>IFERROR(__xludf.DUMMYFUNCTION("FILTER(WholeNMJData!D:D,WholeNMJData!$A:$A=$A786)"),433.85673)</f>
        <v>433.85673</v>
      </c>
      <c r="H786" s="8">
        <f t="shared" si="6"/>
        <v>10.17625465</v>
      </c>
      <c r="I786" s="8">
        <f>IFERROR(__xludf.DUMMYFUNCTION("FILTER(WholeNMJData!D:D,WholeNMJData!$A:$A=$A786)"),433.85673)</f>
        <v>433.85673</v>
      </c>
    </row>
    <row r="787">
      <c r="A787" s="5" t="str">
        <f t="shared" si="4"/>
        <v>CON_06f_m67_001</v>
      </c>
      <c r="B787" s="5" t="str">
        <f t="shared" si="5"/>
        <v>CON</v>
      </c>
      <c r="C787" s="1" t="s">
        <v>870</v>
      </c>
      <c r="D787" s="1">
        <v>16.0</v>
      </c>
      <c r="E787" s="1">
        <v>4672.118125</v>
      </c>
      <c r="F787" s="1">
        <v>0.590212431754</v>
      </c>
      <c r="G787" s="8">
        <f>IFERROR(__xludf.DUMMYFUNCTION("FILTER(WholeNMJData!D:D,WholeNMJData!$A:$A=$A787)"),433.85673)</f>
        <v>433.85673</v>
      </c>
      <c r="H787" s="8">
        <f t="shared" si="6"/>
        <v>10.76880408</v>
      </c>
      <c r="I787" s="8">
        <f>IFERROR(__xludf.DUMMYFUNCTION("FILTER(WholeNMJData!D:D,WholeNMJData!$A:$A=$A787)"),433.85673)</f>
        <v>433.85673</v>
      </c>
    </row>
    <row r="788">
      <c r="A788" s="5" t="str">
        <f t="shared" si="4"/>
        <v>CON_06f_m67_002</v>
      </c>
      <c r="B788" s="5" t="str">
        <f t="shared" si="5"/>
        <v>CON</v>
      </c>
      <c r="C788" s="1" t="s">
        <v>871</v>
      </c>
      <c r="D788" s="1">
        <v>72.0</v>
      </c>
      <c r="E788" s="1">
        <v>10771.3890556</v>
      </c>
      <c r="F788" s="1">
        <v>0.778597927969</v>
      </c>
      <c r="G788" s="8">
        <f>IFERROR(__xludf.DUMMYFUNCTION("FILTER(WholeNMJData!D:D,WholeNMJData!$A:$A=$A788)"),506.27765)</f>
        <v>506.27765</v>
      </c>
      <c r="H788" s="8">
        <f t="shared" si="6"/>
        <v>21.27565587</v>
      </c>
      <c r="I788" s="8">
        <f>IFERROR(__xludf.DUMMYFUNCTION("FILTER(WholeNMJData!D:D,WholeNMJData!$A:$A=$A788)"),506.27765)</f>
        <v>506.27765</v>
      </c>
    </row>
    <row r="789">
      <c r="A789" s="5" t="str">
        <f t="shared" si="4"/>
        <v>CON_06f_m67_002</v>
      </c>
      <c r="B789" s="5" t="str">
        <f t="shared" si="5"/>
        <v>CON</v>
      </c>
      <c r="C789" s="1" t="s">
        <v>872</v>
      </c>
      <c r="D789" s="1">
        <v>48.0</v>
      </c>
      <c r="E789" s="1">
        <v>6350.90735833</v>
      </c>
      <c r="F789" s="1">
        <v>0.884028955742</v>
      </c>
      <c r="G789" s="8">
        <f>IFERROR(__xludf.DUMMYFUNCTION("FILTER(WholeNMJData!D:D,WholeNMJData!$A:$A=$A789)"),506.27765)</f>
        <v>506.27765</v>
      </c>
      <c r="H789" s="8">
        <f t="shared" si="6"/>
        <v>12.54431705</v>
      </c>
      <c r="I789" s="8">
        <f>IFERROR(__xludf.DUMMYFUNCTION("FILTER(WholeNMJData!D:D,WholeNMJData!$A:$A=$A789)"),506.27765)</f>
        <v>506.27765</v>
      </c>
    </row>
    <row r="790">
      <c r="A790" s="5" t="str">
        <f t="shared" si="4"/>
        <v>CON_06f_m67_002</v>
      </c>
      <c r="B790" s="5" t="str">
        <f t="shared" si="5"/>
        <v>CON</v>
      </c>
      <c r="C790" s="1" t="s">
        <v>873</v>
      </c>
      <c r="D790" s="1">
        <v>16.0</v>
      </c>
      <c r="E790" s="1">
        <v>4647.23515</v>
      </c>
      <c r="F790" s="1">
        <v>0.440037405897</v>
      </c>
      <c r="G790" s="8">
        <f>IFERROR(__xludf.DUMMYFUNCTION("FILTER(WholeNMJData!D:D,WholeNMJData!$A:$A=$A790)"),506.27765)</f>
        <v>506.27765</v>
      </c>
      <c r="H790" s="8">
        <f t="shared" si="6"/>
        <v>9.179222409</v>
      </c>
      <c r="I790" s="8">
        <f>IFERROR(__xludf.DUMMYFUNCTION("FILTER(WholeNMJData!D:D,WholeNMJData!$A:$A=$A790)"),506.27765)</f>
        <v>506.27765</v>
      </c>
    </row>
    <row r="791">
      <c r="A791" s="5" t="str">
        <f t="shared" si="4"/>
        <v>CON_06f_m67_002</v>
      </c>
      <c r="B791" s="5" t="str">
        <f t="shared" si="5"/>
        <v>CON</v>
      </c>
      <c r="C791" s="1" t="s">
        <v>874</v>
      </c>
      <c r="D791" s="1">
        <v>20.0</v>
      </c>
      <c r="E791" s="1">
        <v>5538.86874</v>
      </c>
      <c r="F791" s="1">
        <v>0.326910707763</v>
      </c>
      <c r="G791" s="8">
        <f>IFERROR(__xludf.DUMMYFUNCTION("FILTER(WholeNMJData!D:D,WholeNMJData!$A:$A=$A791)"),506.27765)</f>
        <v>506.27765</v>
      </c>
      <c r="H791" s="8">
        <f t="shared" si="6"/>
        <v>10.94037776</v>
      </c>
      <c r="I791" s="8">
        <f>IFERROR(__xludf.DUMMYFUNCTION("FILTER(WholeNMJData!D:D,WholeNMJData!$A:$A=$A791)"),506.27765)</f>
        <v>506.27765</v>
      </c>
    </row>
    <row r="792">
      <c r="A792" s="5" t="str">
        <f t="shared" si="4"/>
        <v>CON_06f_m67_002</v>
      </c>
      <c r="B792" s="5" t="str">
        <f t="shared" si="5"/>
        <v>CON</v>
      </c>
      <c r="C792" s="1" t="s">
        <v>875</v>
      </c>
      <c r="D792" s="1">
        <v>128.0</v>
      </c>
      <c r="E792" s="1">
        <v>7672.54114375</v>
      </c>
      <c r="F792" s="1">
        <v>0.904046152382</v>
      </c>
      <c r="G792" s="8">
        <f>IFERROR(__xludf.DUMMYFUNCTION("FILTER(WholeNMJData!D:D,WholeNMJData!$A:$A=$A792)"),506.27765)</f>
        <v>506.27765</v>
      </c>
      <c r="H792" s="8">
        <f t="shared" si="6"/>
        <v>15.15480911</v>
      </c>
      <c r="I792" s="8">
        <f>IFERROR(__xludf.DUMMYFUNCTION("FILTER(WholeNMJData!D:D,WholeNMJData!$A:$A=$A792)"),506.27765)</f>
        <v>506.27765</v>
      </c>
    </row>
    <row r="793">
      <c r="A793" s="5" t="str">
        <f t="shared" si="4"/>
        <v>CON_06f_m67_002</v>
      </c>
      <c r="B793" s="5" t="str">
        <f t="shared" si="5"/>
        <v>CON</v>
      </c>
      <c r="C793" s="1" t="s">
        <v>876</v>
      </c>
      <c r="D793" s="1">
        <v>40.0</v>
      </c>
      <c r="E793" s="1">
        <v>5495.11544</v>
      </c>
      <c r="F793" s="1">
        <v>0.57224785072</v>
      </c>
      <c r="G793" s="8">
        <f>IFERROR(__xludf.DUMMYFUNCTION("FILTER(WholeNMJData!D:D,WholeNMJData!$A:$A=$A793)"),506.27765)</f>
        <v>506.27765</v>
      </c>
      <c r="H793" s="8">
        <f t="shared" si="6"/>
        <v>10.8539562</v>
      </c>
      <c r="I793" s="8">
        <f>IFERROR(__xludf.DUMMYFUNCTION("FILTER(WholeNMJData!D:D,WholeNMJData!$A:$A=$A793)"),506.27765)</f>
        <v>506.27765</v>
      </c>
    </row>
    <row r="794">
      <c r="A794" s="5" t="str">
        <f t="shared" si="4"/>
        <v>CON_06f_m67_002</v>
      </c>
      <c r="B794" s="5" t="str">
        <f t="shared" si="5"/>
        <v>CON</v>
      </c>
      <c r="C794" s="1" t="s">
        <v>877</v>
      </c>
      <c r="D794" s="1">
        <v>52.0</v>
      </c>
      <c r="E794" s="1">
        <v>8184.49473846</v>
      </c>
      <c r="F794" s="1">
        <v>0.876867543976</v>
      </c>
      <c r="G794" s="8">
        <f>IFERROR(__xludf.DUMMYFUNCTION("FILTER(WholeNMJData!D:D,WholeNMJData!$A:$A=$A794)"),506.27765)</f>
        <v>506.27765</v>
      </c>
      <c r="H794" s="8">
        <f t="shared" si="6"/>
        <v>16.16602024</v>
      </c>
      <c r="I794" s="8">
        <f>IFERROR(__xludf.DUMMYFUNCTION("FILTER(WholeNMJData!D:D,WholeNMJData!$A:$A=$A794)"),506.27765)</f>
        <v>506.27765</v>
      </c>
    </row>
    <row r="795">
      <c r="A795" s="5" t="str">
        <f t="shared" si="4"/>
        <v>CON_06f_m67_002</v>
      </c>
      <c r="B795" s="5" t="str">
        <f t="shared" si="5"/>
        <v>CON</v>
      </c>
      <c r="C795" s="1" t="s">
        <v>878</v>
      </c>
      <c r="D795" s="1">
        <v>32.0</v>
      </c>
      <c r="E795" s="1">
        <v>6333.281525</v>
      </c>
      <c r="F795" s="1">
        <v>0.622382312304</v>
      </c>
      <c r="G795" s="8">
        <f>IFERROR(__xludf.DUMMYFUNCTION("FILTER(WholeNMJData!D:D,WholeNMJData!$A:$A=$A795)"),506.27765)</f>
        <v>506.27765</v>
      </c>
      <c r="H795" s="8">
        <f t="shared" si="6"/>
        <v>12.50950249</v>
      </c>
      <c r="I795" s="8">
        <f>IFERROR(__xludf.DUMMYFUNCTION("FILTER(WholeNMJData!D:D,WholeNMJData!$A:$A=$A795)"),506.27765)</f>
        <v>506.27765</v>
      </c>
    </row>
    <row r="796">
      <c r="A796" s="5" t="str">
        <f t="shared" si="4"/>
        <v>CON_06f_m67_002</v>
      </c>
      <c r="B796" s="5" t="str">
        <f t="shared" si="5"/>
        <v>CON</v>
      </c>
      <c r="C796" s="1" t="s">
        <v>879</v>
      </c>
      <c r="D796" s="1">
        <v>48.0</v>
      </c>
      <c r="E796" s="1">
        <v>6636.18245</v>
      </c>
      <c r="F796" s="1">
        <v>1.16404242322</v>
      </c>
      <c r="G796" s="8">
        <f>IFERROR(__xludf.DUMMYFUNCTION("FILTER(WholeNMJData!D:D,WholeNMJData!$A:$A=$A796)"),506.27765)</f>
        <v>506.27765</v>
      </c>
      <c r="H796" s="8">
        <f t="shared" si="6"/>
        <v>13.10779263</v>
      </c>
      <c r="I796" s="8">
        <f>IFERROR(__xludf.DUMMYFUNCTION("FILTER(WholeNMJData!D:D,WholeNMJData!$A:$A=$A796)"),506.27765)</f>
        <v>506.27765</v>
      </c>
    </row>
    <row r="797">
      <c r="A797" s="5" t="str">
        <f t="shared" si="4"/>
        <v>CON_06f_m67_002</v>
      </c>
      <c r="B797" s="5" t="str">
        <f t="shared" si="5"/>
        <v>CON</v>
      </c>
      <c r="C797" s="1" t="s">
        <v>880</v>
      </c>
      <c r="D797" s="1">
        <v>20.0</v>
      </c>
      <c r="E797" s="1">
        <v>6016.82336</v>
      </c>
      <c r="F797" s="1">
        <v>0.686343000769</v>
      </c>
      <c r="G797" s="8">
        <f>IFERROR(__xludf.DUMMYFUNCTION("FILTER(WholeNMJData!D:D,WholeNMJData!$A:$A=$A797)"),506.27765)</f>
        <v>506.27765</v>
      </c>
      <c r="H797" s="8">
        <f t="shared" si="6"/>
        <v>11.88443408</v>
      </c>
      <c r="I797" s="8">
        <f>IFERROR(__xludf.DUMMYFUNCTION("FILTER(WholeNMJData!D:D,WholeNMJData!$A:$A=$A797)"),506.27765)</f>
        <v>506.27765</v>
      </c>
    </row>
    <row r="798">
      <c r="A798" s="5" t="str">
        <f t="shared" si="4"/>
        <v>CON_06f_m67_002</v>
      </c>
      <c r="B798" s="5" t="str">
        <f t="shared" si="5"/>
        <v>CON</v>
      </c>
      <c r="C798" s="1" t="s">
        <v>881</v>
      </c>
      <c r="D798" s="1">
        <v>76.0</v>
      </c>
      <c r="E798" s="1">
        <v>7404.28357368</v>
      </c>
      <c r="F798" s="1">
        <v>1.12741273574</v>
      </c>
      <c r="G798" s="8">
        <f>IFERROR(__xludf.DUMMYFUNCTION("FILTER(WholeNMJData!D:D,WholeNMJData!$A:$A=$A798)"),506.27765)</f>
        <v>506.27765</v>
      </c>
      <c r="H798" s="8">
        <f t="shared" si="6"/>
        <v>14.62494656</v>
      </c>
      <c r="I798" s="8">
        <f>IFERROR(__xludf.DUMMYFUNCTION("FILTER(WholeNMJData!D:D,WholeNMJData!$A:$A=$A798)"),506.27765)</f>
        <v>506.27765</v>
      </c>
    </row>
    <row r="799">
      <c r="A799" s="5" t="str">
        <f t="shared" si="4"/>
        <v>CON_06f_m67_002</v>
      </c>
      <c r="B799" s="5" t="str">
        <f t="shared" si="5"/>
        <v>CON</v>
      </c>
      <c r="C799" s="1" t="s">
        <v>882</v>
      </c>
      <c r="D799" s="1">
        <v>40.0</v>
      </c>
      <c r="E799" s="1">
        <v>8121.37424</v>
      </c>
      <c r="F799" s="1">
        <v>0.671571970312</v>
      </c>
      <c r="G799" s="8">
        <f>IFERROR(__xludf.DUMMYFUNCTION("FILTER(WholeNMJData!D:D,WholeNMJData!$A:$A=$A799)"),506.27765)</f>
        <v>506.27765</v>
      </c>
      <c r="H799" s="8">
        <f t="shared" si="6"/>
        <v>16.04134459</v>
      </c>
      <c r="I799" s="8">
        <f>IFERROR(__xludf.DUMMYFUNCTION("FILTER(WholeNMJData!D:D,WholeNMJData!$A:$A=$A799)"),506.27765)</f>
        <v>506.27765</v>
      </c>
    </row>
    <row r="800">
      <c r="A800" s="5" t="str">
        <f t="shared" si="4"/>
        <v>CON_06f_m67_002</v>
      </c>
      <c r="B800" s="5" t="str">
        <f t="shared" si="5"/>
        <v>CON</v>
      </c>
      <c r="C800" s="1" t="s">
        <v>883</v>
      </c>
      <c r="D800" s="1">
        <v>16.0</v>
      </c>
      <c r="E800" s="1">
        <v>6524.9578</v>
      </c>
      <c r="F800" s="1">
        <v>0.470951674201</v>
      </c>
      <c r="G800" s="8">
        <f>IFERROR(__xludf.DUMMYFUNCTION("FILTER(WholeNMJData!D:D,WholeNMJData!$A:$A=$A800)"),506.27765)</f>
        <v>506.27765</v>
      </c>
      <c r="H800" s="8">
        <f t="shared" si="6"/>
        <v>12.88810162</v>
      </c>
      <c r="I800" s="8">
        <f>IFERROR(__xludf.DUMMYFUNCTION("FILTER(WholeNMJData!D:D,WholeNMJData!$A:$A=$A800)"),506.27765)</f>
        <v>506.27765</v>
      </c>
    </row>
    <row r="801">
      <c r="A801" s="5" t="str">
        <f t="shared" si="4"/>
        <v>CON_06f_m67_002</v>
      </c>
      <c r="B801" s="5" t="str">
        <f t="shared" si="5"/>
        <v>CON</v>
      </c>
      <c r="C801" s="1" t="s">
        <v>884</v>
      </c>
      <c r="D801" s="1">
        <v>72.0</v>
      </c>
      <c r="E801" s="1">
        <v>8182.43573333</v>
      </c>
      <c r="F801" s="1">
        <v>1.02846790054</v>
      </c>
      <c r="G801" s="8">
        <f>IFERROR(__xludf.DUMMYFUNCTION("FILTER(WholeNMJData!D:D,WholeNMJData!$A:$A=$A801)"),506.27765)</f>
        <v>506.27765</v>
      </c>
      <c r="H801" s="8">
        <f t="shared" si="6"/>
        <v>16.16195329</v>
      </c>
      <c r="I801" s="8">
        <f>IFERROR(__xludf.DUMMYFUNCTION("FILTER(WholeNMJData!D:D,WholeNMJData!$A:$A=$A801)"),506.27765)</f>
        <v>506.27765</v>
      </c>
    </row>
    <row r="802">
      <c r="A802" s="5" t="str">
        <f t="shared" si="4"/>
        <v>CON_06f_m67_002</v>
      </c>
      <c r="B802" s="5" t="str">
        <f t="shared" si="5"/>
        <v>CON</v>
      </c>
      <c r="C802" s="1" t="s">
        <v>885</v>
      </c>
      <c r="D802" s="1">
        <v>104.0</v>
      </c>
      <c r="E802" s="1">
        <v>8530.76970769</v>
      </c>
      <c r="F802" s="1">
        <v>1.360609382</v>
      </c>
      <c r="G802" s="8">
        <f>IFERROR(__xludf.DUMMYFUNCTION("FILTER(WholeNMJData!D:D,WholeNMJData!$A:$A=$A802)"),506.27765)</f>
        <v>506.27765</v>
      </c>
      <c r="H802" s="8">
        <f t="shared" si="6"/>
        <v>16.84998283</v>
      </c>
      <c r="I802" s="8">
        <f>IFERROR(__xludf.DUMMYFUNCTION("FILTER(WholeNMJData!D:D,WholeNMJData!$A:$A=$A802)"),506.27765)</f>
        <v>506.27765</v>
      </c>
    </row>
    <row r="803">
      <c r="A803" s="5" t="str">
        <f t="shared" si="4"/>
        <v>CON_06f_m67_002</v>
      </c>
      <c r="B803" s="5" t="str">
        <f t="shared" si="5"/>
        <v>CON</v>
      </c>
      <c r="C803" s="1" t="s">
        <v>886</v>
      </c>
      <c r="D803" s="1">
        <v>64.0</v>
      </c>
      <c r="E803" s="1">
        <v>9293.0204625</v>
      </c>
      <c r="F803" s="1">
        <v>1.12771936124</v>
      </c>
      <c r="G803" s="8">
        <f>IFERROR(__xludf.DUMMYFUNCTION("FILTER(WholeNMJData!D:D,WholeNMJData!$A:$A=$A803)"),506.27765)</f>
        <v>506.27765</v>
      </c>
      <c r="H803" s="8">
        <f t="shared" si="6"/>
        <v>18.3555811</v>
      </c>
      <c r="I803" s="8">
        <f>IFERROR(__xludf.DUMMYFUNCTION("FILTER(WholeNMJData!D:D,WholeNMJData!$A:$A=$A803)"),506.27765)</f>
        <v>506.27765</v>
      </c>
    </row>
    <row r="804">
      <c r="A804" s="5" t="str">
        <f t="shared" si="4"/>
        <v>CON_06f_m67_002</v>
      </c>
      <c r="B804" s="5" t="str">
        <f t="shared" si="5"/>
        <v>CON</v>
      </c>
      <c r="C804" s="1" t="s">
        <v>887</v>
      </c>
      <c r="D804" s="1">
        <v>24.0</v>
      </c>
      <c r="E804" s="1">
        <v>5109.62575</v>
      </c>
      <c r="F804" s="1">
        <v>0.222493457569</v>
      </c>
      <c r="G804" s="8">
        <f>IFERROR(__xludf.DUMMYFUNCTION("FILTER(WholeNMJData!D:D,WholeNMJData!$A:$A=$A804)"),506.27765)</f>
        <v>506.27765</v>
      </c>
      <c r="H804" s="8">
        <f t="shared" si="6"/>
        <v>10.09253667</v>
      </c>
      <c r="I804" s="8">
        <f>IFERROR(__xludf.DUMMYFUNCTION("FILTER(WholeNMJData!D:D,WholeNMJData!$A:$A=$A804)"),506.27765)</f>
        <v>506.27765</v>
      </c>
    </row>
    <row r="805">
      <c r="A805" s="5" t="str">
        <f t="shared" si="4"/>
        <v>CON_06f_m67_002</v>
      </c>
      <c r="B805" s="5" t="str">
        <f t="shared" si="5"/>
        <v>CON</v>
      </c>
      <c r="C805" s="1" t="s">
        <v>888</v>
      </c>
      <c r="D805" s="1">
        <v>84.0</v>
      </c>
      <c r="E805" s="1">
        <v>9452.23612381</v>
      </c>
      <c r="F805" s="1">
        <v>1.46547222462</v>
      </c>
      <c r="G805" s="8">
        <f>IFERROR(__xludf.DUMMYFUNCTION("FILTER(WholeNMJData!D:D,WholeNMJData!$A:$A=$A805)"),506.27765)</f>
        <v>506.27765</v>
      </c>
      <c r="H805" s="8">
        <f t="shared" si="6"/>
        <v>18.67006399</v>
      </c>
      <c r="I805" s="8">
        <f>IFERROR(__xludf.DUMMYFUNCTION("FILTER(WholeNMJData!D:D,WholeNMJData!$A:$A=$A805)"),506.27765)</f>
        <v>506.27765</v>
      </c>
    </row>
    <row r="806">
      <c r="A806" s="5" t="str">
        <f t="shared" si="4"/>
        <v>CON_06f_m67_002</v>
      </c>
      <c r="B806" s="5" t="str">
        <f t="shared" si="5"/>
        <v>CON</v>
      </c>
      <c r="C806" s="1" t="s">
        <v>889</v>
      </c>
      <c r="D806" s="1">
        <v>16.0</v>
      </c>
      <c r="E806" s="1">
        <v>5851.4198</v>
      </c>
      <c r="F806" s="1">
        <v>0.34099963226</v>
      </c>
      <c r="G806" s="8">
        <f>IFERROR(__xludf.DUMMYFUNCTION("FILTER(WholeNMJData!D:D,WholeNMJData!$A:$A=$A806)"),506.27765)</f>
        <v>506.27765</v>
      </c>
      <c r="H806" s="8">
        <f t="shared" si="6"/>
        <v>11.55772885</v>
      </c>
      <c r="I806" s="8">
        <f>IFERROR(__xludf.DUMMYFUNCTION("FILTER(WholeNMJData!D:D,WholeNMJData!$A:$A=$A806)"),506.27765)</f>
        <v>506.27765</v>
      </c>
    </row>
    <row r="807">
      <c r="A807" s="5" t="str">
        <f t="shared" si="4"/>
        <v>CON_06f_m67_002</v>
      </c>
      <c r="B807" s="5" t="str">
        <f t="shared" si="5"/>
        <v>CON</v>
      </c>
      <c r="C807" s="1" t="s">
        <v>890</v>
      </c>
      <c r="D807" s="1">
        <v>16.0</v>
      </c>
      <c r="E807" s="1">
        <v>6407.044375</v>
      </c>
      <c r="F807" s="1">
        <v>0.35102531969</v>
      </c>
      <c r="G807" s="8">
        <f>IFERROR(__xludf.DUMMYFUNCTION("FILTER(WholeNMJData!D:D,WholeNMJData!$A:$A=$A807)"),506.27765)</f>
        <v>506.27765</v>
      </c>
      <c r="H807" s="8">
        <f t="shared" si="6"/>
        <v>12.65519893</v>
      </c>
      <c r="I807" s="8">
        <f>IFERROR(__xludf.DUMMYFUNCTION("FILTER(WholeNMJData!D:D,WholeNMJData!$A:$A=$A807)"),506.27765)</f>
        <v>506.27765</v>
      </c>
    </row>
    <row r="808">
      <c r="A808" s="5" t="str">
        <f t="shared" si="4"/>
        <v>CON_06f_m67_002</v>
      </c>
      <c r="B808" s="5" t="str">
        <f t="shared" si="5"/>
        <v>CON</v>
      </c>
      <c r="C808" s="1" t="s">
        <v>891</v>
      </c>
      <c r="D808" s="1">
        <v>24.0</v>
      </c>
      <c r="E808" s="1">
        <v>7455.7085</v>
      </c>
      <c r="F808" s="1">
        <v>0.464333429881</v>
      </c>
      <c r="G808" s="8">
        <f>IFERROR(__xludf.DUMMYFUNCTION("FILTER(WholeNMJData!D:D,WholeNMJData!$A:$A=$A808)"),506.27765)</f>
        <v>506.27765</v>
      </c>
      <c r="H808" s="8">
        <f t="shared" si="6"/>
        <v>14.72652111</v>
      </c>
      <c r="I808" s="8">
        <f>IFERROR(__xludf.DUMMYFUNCTION("FILTER(WholeNMJData!D:D,WholeNMJData!$A:$A=$A808)"),506.27765)</f>
        <v>506.27765</v>
      </c>
    </row>
    <row r="809">
      <c r="A809" s="5" t="str">
        <f t="shared" si="4"/>
        <v>CON_06f_m67_002</v>
      </c>
      <c r="B809" s="5" t="str">
        <f t="shared" si="5"/>
        <v>CON</v>
      </c>
      <c r="C809" s="1" t="s">
        <v>892</v>
      </c>
      <c r="D809" s="1">
        <v>24.0</v>
      </c>
      <c r="E809" s="1">
        <v>5887.70706667</v>
      </c>
      <c r="F809" s="1">
        <v>0.709839170441</v>
      </c>
      <c r="G809" s="8">
        <f>IFERROR(__xludf.DUMMYFUNCTION("FILTER(WholeNMJData!D:D,WholeNMJData!$A:$A=$A809)"),506.27765)</f>
        <v>506.27765</v>
      </c>
      <c r="H809" s="8">
        <f t="shared" si="6"/>
        <v>11.62940348</v>
      </c>
      <c r="I809" s="8">
        <f>IFERROR(__xludf.DUMMYFUNCTION("FILTER(WholeNMJData!D:D,WholeNMJData!$A:$A=$A809)"),506.27765)</f>
        <v>506.27765</v>
      </c>
    </row>
    <row r="810">
      <c r="A810" s="5" t="str">
        <f t="shared" si="4"/>
        <v>CON_06f_m67_002</v>
      </c>
      <c r="B810" s="5" t="str">
        <f t="shared" si="5"/>
        <v>CON</v>
      </c>
      <c r="C810" s="1" t="s">
        <v>893</v>
      </c>
      <c r="D810" s="1">
        <v>24.0</v>
      </c>
      <c r="E810" s="1">
        <v>7853.16376667</v>
      </c>
      <c r="F810" s="1">
        <v>0.603455427749</v>
      </c>
      <c r="G810" s="8">
        <f>IFERROR(__xludf.DUMMYFUNCTION("FILTER(WholeNMJData!D:D,WholeNMJData!$A:$A=$A810)"),506.27765)</f>
        <v>506.27765</v>
      </c>
      <c r="H810" s="8">
        <f t="shared" si="6"/>
        <v>15.51157506</v>
      </c>
      <c r="I810" s="8">
        <f>IFERROR(__xludf.DUMMYFUNCTION("FILTER(WholeNMJData!D:D,WholeNMJData!$A:$A=$A810)"),506.27765)</f>
        <v>506.27765</v>
      </c>
    </row>
    <row r="811">
      <c r="A811" s="5" t="str">
        <f t="shared" si="4"/>
        <v>CON_06f_m67_002</v>
      </c>
      <c r="B811" s="5" t="str">
        <f t="shared" si="5"/>
        <v>CON</v>
      </c>
      <c r="C811" s="1" t="s">
        <v>894</v>
      </c>
      <c r="D811" s="1">
        <v>68.0</v>
      </c>
      <c r="E811" s="1">
        <v>7034.80947059</v>
      </c>
      <c r="F811" s="1">
        <v>0.773934350712</v>
      </c>
      <c r="G811" s="8">
        <f>IFERROR(__xludf.DUMMYFUNCTION("FILTER(WholeNMJData!D:D,WholeNMJData!$A:$A=$A811)"),506.27765)</f>
        <v>506.27765</v>
      </c>
      <c r="H811" s="8">
        <f t="shared" si="6"/>
        <v>13.89516103</v>
      </c>
      <c r="I811" s="8">
        <f>IFERROR(__xludf.DUMMYFUNCTION("FILTER(WholeNMJData!D:D,WholeNMJData!$A:$A=$A811)"),506.27765)</f>
        <v>506.27765</v>
      </c>
    </row>
    <row r="812">
      <c r="A812" s="5" t="str">
        <f t="shared" si="4"/>
        <v>CON_06f_m67_002</v>
      </c>
      <c r="B812" s="5" t="str">
        <f t="shared" si="5"/>
        <v>CON</v>
      </c>
      <c r="C812" s="1" t="s">
        <v>895</v>
      </c>
      <c r="D812" s="1">
        <v>104.0</v>
      </c>
      <c r="E812" s="1">
        <v>14247.4693769</v>
      </c>
      <c r="F812" s="1">
        <v>1.13600381035</v>
      </c>
      <c r="G812" s="8">
        <f>IFERROR(__xludf.DUMMYFUNCTION("FILTER(WholeNMJData!D:D,WholeNMJData!$A:$A=$A812)"),506.27765)</f>
        <v>506.27765</v>
      </c>
      <c r="H812" s="8">
        <f t="shared" si="6"/>
        <v>28.14161237</v>
      </c>
      <c r="I812" s="8">
        <f>IFERROR(__xludf.DUMMYFUNCTION("FILTER(WholeNMJData!D:D,WholeNMJData!$A:$A=$A812)"),506.27765)</f>
        <v>506.27765</v>
      </c>
    </row>
    <row r="813">
      <c r="A813" s="5" t="str">
        <f t="shared" si="4"/>
        <v>CON_06f_m67_002</v>
      </c>
      <c r="B813" s="5" t="str">
        <f t="shared" si="5"/>
        <v>CON</v>
      </c>
      <c r="C813" s="1" t="s">
        <v>896</v>
      </c>
      <c r="D813" s="1">
        <v>40.0</v>
      </c>
      <c r="E813" s="1">
        <v>5787.29511</v>
      </c>
      <c r="F813" s="1">
        <v>0.911423955361</v>
      </c>
      <c r="G813" s="8">
        <f>IFERROR(__xludf.DUMMYFUNCTION("FILTER(WholeNMJData!D:D,WholeNMJData!$A:$A=$A813)"),506.27765)</f>
        <v>506.27765</v>
      </c>
      <c r="H813" s="8">
        <f t="shared" si="6"/>
        <v>11.43106971</v>
      </c>
      <c r="I813" s="8">
        <f>IFERROR(__xludf.DUMMYFUNCTION("FILTER(WholeNMJData!D:D,WholeNMJData!$A:$A=$A813)"),506.27765)</f>
        <v>506.27765</v>
      </c>
    </row>
    <row r="814">
      <c r="A814" s="5" t="str">
        <f t="shared" si="4"/>
        <v>CON_06f_m67_002</v>
      </c>
      <c r="B814" s="5" t="str">
        <f t="shared" si="5"/>
        <v>CON</v>
      </c>
      <c r="C814" s="1" t="s">
        <v>897</v>
      </c>
      <c r="D814" s="1">
        <v>16.0</v>
      </c>
      <c r="E814" s="1">
        <v>10723.481225</v>
      </c>
      <c r="F814" s="1">
        <v>0.330662051399</v>
      </c>
      <c r="G814" s="8">
        <f>IFERROR(__xludf.DUMMYFUNCTION("FILTER(WholeNMJData!D:D,WholeNMJData!$A:$A=$A814)"),506.27765)</f>
        <v>506.27765</v>
      </c>
      <c r="H814" s="8">
        <f t="shared" si="6"/>
        <v>21.18102829</v>
      </c>
      <c r="I814" s="8">
        <f>IFERROR(__xludf.DUMMYFUNCTION("FILTER(WholeNMJData!D:D,WholeNMJData!$A:$A=$A814)"),506.27765)</f>
        <v>506.27765</v>
      </c>
    </row>
    <row r="815">
      <c r="A815" s="5" t="str">
        <f t="shared" si="4"/>
        <v>CON_06f_m67_002</v>
      </c>
      <c r="B815" s="5" t="str">
        <f t="shared" si="5"/>
        <v>CON</v>
      </c>
      <c r="C815" s="1" t="s">
        <v>898</v>
      </c>
      <c r="D815" s="1">
        <v>32.0</v>
      </c>
      <c r="E815" s="1">
        <v>7743.9039875</v>
      </c>
      <c r="F815" s="1">
        <v>0.741463028115</v>
      </c>
      <c r="G815" s="8">
        <f>IFERROR(__xludf.DUMMYFUNCTION("FILTER(WholeNMJData!D:D,WholeNMJData!$A:$A=$A815)"),506.27765)</f>
        <v>506.27765</v>
      </c>
      <c r="H815" s="8">
        <f t="shared" si="6"/>
        <v>15.29576506</v>
      </c>
      <c r="I815" s="8">
        <f>IFERROR(__xludf.DUMMYFUNCTION("FILTER(WholeNMJData!D:D,WholeNMJData!$A:$A=$A815)"),506.27765)</f>
        <v>506.27765</v>
      </c>
    </row>
    <row r="816">
      <c r="A816" s="5" t="str">
        <f t="shared" si="4"/>
        <v>CON_06f_m67_002</v>
      </c>
      <c r="B816" s="5" t="str">
        <f t="shared" si="5"/>
        <v>CON</v>
      </c>
      <c r="C816" s="1" t="s">
        <v>899</v>
      </c>
      <c r="D816" s="1">
        <v>20.0</v>
      </c>
      <c r="E816" s="1">
        <v>7902.20266</v>
      </c>
      <c r="F816" s="1">
        <v>0.446189720981</v>
      </c>
      <c r="G816" s="8">
        <f>IFERROR(__xludf.DUMMYFUNCTION("FILTER(WholeNMJData!D:D,WholeNMJData!$A:$A=$A816)"),506.27765)</f>
        <v>506.27765</v>
      </c>
      <c r="H816" s="8">
        <f t="shared" si="6"/>
        <v>15.60843671</v>
      </c>
      <c r="I816" s="8">
        <f>IFERROR(__xludf.DUMMYFUNCTION("FILTER(WholeNMJData!D:D,WholeNMJData!$A:$A=$A816)"),506.27765)</f>
        <v>506.27765</v>
      </c>
    </row>
    <row r="817">
      <c r="A817" s="5" t="str">
        <f t="shared" si="4"/>
        <v>CON_06f_m67_002</v>
      </c>
      <c r="B817" s="5" t="str">
        <f t="shared" si="5"/>
        <v>CON</v>
      </c>
      <c r="C817" s="1" t="s">
        <v>900</v>
      </c>
      <c r="D817" s="1">
        <v>16.0</v>
      </c>
      <c r="E817" s="1">
        <v>7128.7391</v>
      </c>
      <c r="F817" s="1">
        <v>0.447255349828</v>
      </c>
      <c r="G817" s="8">
        <f>IFERROR(__xludf.DUMMYFUNCTION("FILTER(WholeNMJData!D:D,WholeNMJData!$A:$A=$A817)"),506.27765)</f>
        <v>506.27765</v>
      </c>
      <c r="H817" s="8">
        <f t="shared" si="6"/>
        <v>14.0806909</v>
      </c>
      <c r="I817" s="8">
        <f>IFERROR(__xludf.DUMMYFUNCTION("FILTER(WholeNMJData!D:D,WholeNMJData!$A:$A=$A817)"),506.27765)</f>
        <v>506.27765</v>
      </c>
    </row>
    <row r="818">
      <c r="A818" s="5" t="str">
        <f t="shared" si="4"/>
        <v>CON_06f_m67_002</v>
      </c>
      <c r="B818" s="5" t="str">
        <f t="shared" si="5"/>
        <v>CON</v>
      </c>
      <c r="C818" s="1" t="s">
        <v>901</v>
      </c>
      <c r="D818" s="1">
        <v>52.0</v>
      </c>
      <c r="E818" s="1">
        <v>7147.22612308</v>
      </c>
      <c r="F818" s="1">
        <v>1.12814485804</v>
      </c>
      <c r="G818" s="8">
        <f>IFERROR(__xludf.DUMMYFUNCTION("FILTER(WholeNMJData!D:D,WholeNMJData!$A:$A=$A818)"),506.27765)</f>
        <v>506.27765</v>
      </c>
      <c r="H818" s="8">
        <f t="shared" si="6"/>
        <v>14.11720648</v>
      </c>
      <c r="I818" s="8">
        <f>IFERROR(__xludf.DUMMYFUNCTION("FILTER(WholeNMJData!D:D,WholeNMJData!$A:$A=$A818)"),506.27765)</f>
        <v>506.27765</v>
      </c>
    </row>
    <row r="819">
      <c r="A819" s="5" t="str">
        <f t="shared" si="4"/>
        <v>CON_06f_m67_002</v>
      </c>
      <c r="B819" s="5" t="str">
        <f t="shared" si="5"/>
        <v>CON</v>
      </c>
      <c r="C819" s="1" t="s">
        <v>902</v>
      </c>
      <c r="D819" s="1">
        <v>16.0</v>
      </c>
      <c r="E819" s="1">
        <v>5588.6151</v>
      </c>
      <c r="F819" s="1">
        <v>0.447559145735</v>
      </c>
      <c r="G819" s="8">
        <f>IFERROR(__xludf.DUMMYFUNCTION("FILTER(WholeNMJData!D:D,WholeNMJData!$A:$A=$A819)"),506.27765)</f>
        <v>506.27765</v>
      </c>
      <c r="H819" s="8">
        <f t="shared" si="6"/>
        <v>11.0386368</v>
      </c>
      <c r="I819" s="8">
        <f>IFERROR(__xludf.DUMMYFUNCTION("FILTER(WholeNMJData!D:D,WholeNMJData!$A:$A=$A819)"),506.27765)</f>
        <v>506.27765</v>
      </c>
    </row>
    <row r="820">
      <c r="A820" s="5" t="str">
        <f t="shared" si="4"/>
        <v>CON_06f_m67_002</v>
      </c>
      <c r="B820" s="5" t="str">
        <f t="shared" si="5"/>
        <v>CON</v>
      </c>
      <c r="C820" s="1" t="s">
        <v>903</v>
      </c>
      <c r="D820" s="1">
        <v>48.0</v>
      </c>
      <c r="E820" s="1">
        <v>7945.86273333</v>
      </c>
      <c r="F820" s="1">
        <v>1.02873126233</v>
      </c>
      <c r="G820" s="8">
        <f>IFERROR(__xludf.DUMMYFUNCTION("FILTER(WholeNMJData!D:D,WholeNMJData!$A:$A=$A820)"),506.27765)</f>
        <v>506.27765</v>
      </c>
      <c r="H820" s="8">
        <f t="shared" si="6"/>
        <v>15.69467412</v>
      </c>
      <c r="I820" s="8">
        <f>IFERROR(__xludf.DUMMYFUNCTION("FILTER(WholeNMJData!D:D,WholeNMJData!$A:$A=$A820)"),506.27765)</f>
        <v>506.27765</v>
      </c>
    </row>
    <row r="821">
      <c r="A821" s="5" t="str">
        <f t="shared" si="4"/>
        <v>CON_06f_m67_002</v>
      </c>
      <c r="B821" s="5" t="str">
        <f t="shared" si="5"/>
        <v>CON</v>
      </c>
      <c r="C821" s="1" t="s">
        <v>904</v>
      </c>
      <c r="D821" s="1">
        <v>60.0</v>
      </c>
      <c r="E821" s="1">
        <v>8619.40204</v>
      </c>
      <c r="F821" s="1">
        <v>0.723234009862</v>
      </c>
      <c r="G821" s="8">
        <f>IFERROR(__xludf.DUMMYFUNCTION("FILTER(WholeNMJData!D:D,WholeNMJData!$A:$A=$A821)"),506.27765)</f>
        <v>506.27765</v>
      </c>
      <c r="H821" s="8">
        <f t="shared" si="6"/>
        <v>17.02504948</v>
      </c>
      <c r="I821" s="8">
        <f>IFERROR(__xludf.DUMMYFUNCTION("FILTER(WholeNMJData!D:D,WholeNMJData!$A:$A=$A821)"),506.27765)</f>
        <v>506.27765</v>
      </c>
    </row>
    <row r="822">
      <c r="A822" s="5" t="str">
        <f t="shared" si="4"/>
        <v>CON_06f_m67_002</v>
      </c>
      <c r="B822" s="5" t="str">
        <f t="shared" si="5"/>
        <v>CON</v>
      </c>
      <c r="C822" s="1" t="s">
        <v>905</v>
      </c>
      <c r="D822" s="1">
        <v>16.0</v>
      </c>
      <c r="E822" s="1">
        <v>7455.0575</v>
      </c>
      <c r="F822" s="1">
        <v>0.475182947952</v>
      </c>
      <c r="G822" s="8">
        <f>IFERROR(__xludf.DUMMYFUNCTION("FILTER(WholeNMJData!D:D,WholeNMJData!$A:$A=$A822)"),506.27765)</f>
        <v>506.27765</v>
      </c>
      <c r="H822" s="8">
        <f t="shared" si="6"/>
        <v>14.72523525</v>
      </c>
      <c r="I822" s="8">
        <f>IFERROR(__xludf.DUMMYFUNCTION("FILTER(WholeNMJData!D:D,WholeNMJData!$A:$A=$A822)"),506.27765)</f>
        <v>506.27765</v>
      </c>
    </row>
    <row r="823">
      <c r="A823" s="5" t="str">
        <f t="shared" si="4"/>
        <v>CON_06f_m67_002</v>
      </c>
      <c r="B823" s="5" t="str">
        <f t="shared" si="5"/>
        <v>CON</v>
      </c>
      <c r="C823" s="1" t="s">
        <v>906</v>
      </c>
      <c r="D823" s="1">
        <v>24.0</v>
      </c>
      <c r="E823" s="1">
        <v>7538.38978333</v>
      </c>
      <c r="F823" s="1">
        <v>0.518445067492</v>
      </c>
      <c r="G823" s="8">
        <f>IFERROR(__xludf.DUMMYFUNCTION("FILTER(WholeNMJData!D:D,WholeNMJData!$A:$A=$A823)"),506.27765)</f>
        <v>506.27765</v>
      </c>
      <c r="H823" s="8">
        <f t="shared" si="6"/>
        <v>14.88983324</v>
      </c>
      <c r="I823" s="8">
        <f>IFERROR(__xludf.DUMMYFUNCTION("FILTER(WholeNMJData!D:D,WholeNMJData!$A:$A=$A823)"),506.27765)</f>
        <v>506.27765</v>
      </c>
    </row>
    <row r="824">
      <c r="A824" s="5" t="str">
        <f t="shared" si="4"/>
        <v>CON_06f_m67_002</v>
      </c>
      <c r="B824" s="5" t="str">
        <f t="shared" si="5"/>
        <v>CON</v>
      </c>
      <c r="C824" s="1" t="s">
        <v>907</v>
      </c>
      <c r="D824" s="1">
        <v>24.0</v>
      </c>
      <c r="E824" s="1">
        <v>6687.46086667</v>
      </c>
      <c r="F824" s="1">
        <v>0.556445603824</v>
      </c>
      <c r="G824" s="8">
        <f>IFERROR(__xludf.DUMMYFUNCTION("FILTER(WholeNMJData!D:D,WholeNMJData!$A:$A=$A824)"),506.27765)</f>
        <v>506.27765</v>
      </c>
      <c r="H824" s="8">
        <f t="shared" si="6"/>
        <v>13.2090778</v>
      </c>
      <c r="I824" s="8">
        <f>IFERROR(__xludf.DUMMYFUNCTION("FILTER(WholeNMJData!D:D,WholeNMJData!$A:$A=$A824)"),506.27765)</f>
        <v>506.27765</v>
      </c>
    </row>
    <row r="825">
      <c r="A825" s="5" t="str">
        <f t="shared" si="4"/>
        <v>CON_06f_m67_002</v>
      </c>
      <c r="B825" s="5" t="str">
        <f t="shared" si="5"/>
        <v>CON</v>
      </c>
      <c r="C825" s="1" t="s">
        <v>908</v>
      </c>
      <c r="D825" s="1">
        <v>56.0</v>
      </c>
      <c r="E825" s="1">
        <v>8380.56017143</v>
      </c>
      <c r="F825" s="1">
        <v>1.08554843756</v>
      </c>
      <c r="G825" s="8">
        <f>IFERROR(__xludf.DUMMYFUNCTION("FILTER(WholeNMJData!D:D,WholeNMJData!$A:$A=$A825)"),506.27765)</f>
        <v>506.27765</v>
      </c>
      <c r="H825" s="8">
        <f t="shared" si="6"/>
        <v>16.55328884</v>
      </c>
      <c r="I825" s="8">
        <f>IFERROR(__xludf.DUMMYFUNCTION("FILTER(WholeNMJData!D:D,WholeNMJData!$A:$A=$A825)"),506.27765)</f>
        <v>506.27765</v>
      </c>
    </row>
    <row r="826">
      <c r="A826" s="5" t="str">
        <f t="shared" si="4"/>
        <v>CON_06f_m67_002</v>
      </c>
      <c r="B826" s="5" t="str">
        <f t="shared" si="5"/>
        <v>CON</v>
      </c>
      <c r="C826" s="1" t="s">
        <v>909</v>
      </c>
      <c r="D826" s="1">
        <v>28.0</v>
      </c>
      <c r="E826" s="1">
        <v>13632.5402429</v>
      </c>
      <c r="F826" s="1">
        <v>0.467659393365</v>
      </c>
      <c r="G826" s="8">
        <f>IFERROR(__xludf.DUMMYFUNCTION("FILTER(WholeNMJData!D:D,WholeNMJData!$A:$A=$A826)"),506.27765)</f>
        <v>506.27765</v>
      </c>
      <c r="H826" s="8">
        <f t="shared" si="6"/>
        <v>26.92700387</v>
      </c>
      <c r="I826" s="8">
        <f>IFERROR(__xludf.DUMMYFUNCTION("FILTER(WholeNMJData!D:D,WholeNMJData!$A:$A=$A826)"),506.27765)</f>
        <v>506.27765</v>
      </c>
    </row>
    <row r="827">
      <c r="A827" s="5" t="str">
        <f t="shared" si="4"/>
        <v>CON_06f_m67_002</v>
      </c>
      <c r="B827" s="5" t="str">
        <f t="shared" si="5"/>
        <v>CON</v>
      </c>
      <c r="C827" s="1" t="s">
        <v>910</v>
      </c>
      <c r="D827" s="1">
        <v>36.0</v>
      </c>
      <c r="E827" s="1">
        <v>8409.25451111</v>
      </c>
      <c r="F827" s="1">
        <v>0.460015628602</v>
      </c>
      <c r="G827" s="8">
        <f>IFERROR(__xludf.DUMMYFUNCTION("FILTER(WholeNMJData!D:D,WholeNMJData!$A:$A=$A827)"),506.27765)</f>
        <v>506.27765</v>
      </c>
      <c r="H827" s="8">
        <f t="shared" si="6"/>
        <v>16.60996592</v>
      </c>
      <c r="I827" s="8">
        <f>IFERROR(__xludf.DUMMYFUNCTION("FILTER(WholeNMJData!D:D,WholeNMJData!$A:$A=$A827)"),506.27765)</f>
        <v>506.27765</v>
      </c>
    </row>
    <row r="828">
      <c r="A828" s="5" t="str">
        <f t="shared" si="4"/>
        <v>CON_06f_m67_002</v>
      </c>
      <c r="B828" s="5" t="str">
        <f t="shared" si="5"/>
        <v>CON</v>
      </c>
      <c r="C828" s="1" t="s">
        <v>911</v>
      </c>
      <c r="D828" s="1">
        <v>76.0</v>
      </c>
      <c r="E828" s="1">
        <v>11162.3131526</v>
      </c>
      <c r="F828" s="1">
        <v>0.998652738691</v>
      </c>
      <c r="G828" s="8">
        <f>IFERROR(__xludf.DUMMYFUNCTION("FILTER(WholeNMJData!D:D,WholeNMJData!$A:$A=$A828)"),506.27765)</f>
        <v>506.27765</v>
      </c>
      <c r="H828" s="8">
        <f t="shared" si="6"/>
        <v>22.04780944</v>
      </c>
      <c r="I828" s="8">
        <f>IFERROR(__xludf.DUMMYFUNCTION("FILTER(WholeNMJData!D:D,WholeNMJData!$A:$A=$A828)"),506.27765)</f>
        <v>506.27765</v>
      </c>
    </row>
    <row r="829">
      <c r="A829" s="5" t="str">
        <f t="shared" si="4"/>
        <v>CON_06f_m67_002</v>
      </c>
      <c r="B829" s="5" t="str">
        <f t="shared" si="5"/>
        <v>CON</v>
      </c>
      <c r="C829" s="1" t="s">
        <v>912</v>
      </c>
      <c r="D829" s="1">
        <v>24.0</v>
      </c>
      <c r="E829" s="1">
        <v>6628.17145</v>
      </c>
      <c r="F829" s="1">
        <v>0.566362175197</v>
      </c>
      <c r="G829" s="8">
        <f>IFERROR(__xludf.DUMMYFUNCTION("FILTER(WholeNMJData!D:D,WholeNMJData!$A:$A=$A829)"),506.27765)</f>
        <v>506.27765</v>
      </c>
      <c r="H829" s="8">
        <f t="shared" si="6"/>
        <v>13.0919693</v>
      </c>
      <c r="I829" s="8">
        <f>IFERROR(__xludf.DUMMYFUNCTION("FILTER(WholeNMJData!D:D,WholeNMJData!$A:$A=$A829)"),506.27765)</f>
        <v>506.27765</v>
      </c>
    </row>
    <row r="830">
      <c r="A830" s="5" t="str">
        <f t="shared" si="4"/>
        <v>CON_06f_m67_002</v>
      </c>
      <c r="B830" s="5" t="str">
        <f t="shared" si="5"/>
        <v>CON</v>
      </c>
      <c r="C830" s="1" t="s">
        <v>913</v>
      </c>
      <c r="D830" s="1">
        <v>44.0</v>
      </c>
      <c r="E830" s="1">
        <v>12648.7146091</v>
      </c>
      <c r="F830" s="1">
        <v>0.850917000868</v>
      </c>
      <c r="G830" s="8">
        <f>IFERROR(__xludf.DUMMYFUNCTION("FILTER(WholeNMJData!D:D,WholeNMJData!$A:$A=$A830)"),506.27765)</f>
        <v>506.27765</v>
      </c>
      <c r="H830" s="8">
        <f t="shared" si="6"/>
        <v>24.98375073</v>
      </c>
      <c r="I830" s="8">
        <f>IFERROR(__xludf.DUMMYFUNCTION("FILTER(WholeNMJData!D:D,WholeNMJData!$A:$A=$A830)"),506.27765)</f>
        <v>506.27765</v>
      </c>
    </row>
    <row r="831">
      <c r="A831" s="5" t="str">
        <f t="shared" si="4"/>
        <v>CON_06f_m67_002</v>
      </c>
      <c r="B831" s="5" t="str">
        <f t="shared" si="5"/>
        <v>CON</v>
      </c>
      <c r="C831" s="1" t="s">
        <v>914</v>
      </c>
      <c r="D831" s="1">
        <v>28.0</v>
      </c>
      <c r="E831" s="1">
        <v>12210.9833571</v>
      </c>
      <c r="F831" s="1">
        <v>0.690949447168</v>
      </c>
      <c r="G831" s="8">
        <f>IFERROR(__xludf.DUMMYFUNCTION("FILTER(WholeNMJData!D:D,WholeNMJData!$A:$A=$A831)"),506.27765)</f>
        <v>506.27765</v>
      </c>
      <c r="H831" s="8">
        <f t="shared" si="6"/>
        <v>24.11914363</v>
      </c>
      <c r="I831" s="8">
        <f>IFERROR(__xludf.DUMMYFUNCTION("FILTER(WholeNMJData!D:D,WholeNMJData!$A:$A=$A831)"),506.27765)</f>
        <v>506.27765</v>
      </c>
    </row>
    <row r="832">
      <c r="A832" s="5" t="str">
        <f t="shared" si="4"/>
        <v>CON_06f_m67_002</v>
      </c>
      <c r="B832" s="5" t="str">
        <f t="shared" si="5"/>
        <v>CON</v>
      </c>
      <c r="C832" s="1" t="s">
        <v>915</v>
      </c>
      <c r="D832" s="1">
        <v>24.0</v>
      </c>
      <c r="E832" s="1">
        <v>8867.67781667</v>
      </c>
      <c r="F832" s="1">
        <v>0.711192595219</v>
      </c>
      <c r="G832" s="8">
        <f>IFERROR(__xludf.DUMMYFUNCTION("FILTER(WholeNMJData!D:D,WholeNMJData!$A:$A=$A832)"),506.27765)</f>
        <v>506.27765</v>
      </c>
      <c r="H832" s="8">
        <f t="shared" si="6"/>
        <v>17.51544398</v>
      </c>
      <c r="I832" s="8">
        <f>IFERROR(__xludf.DUMMYFUNCTION("FILTER(WholeNMJData!D:D,WholeNMJData!$A:$A=$A832)"),506.27765)</f>
        <v>506.27765</v>
      </c>
    </row>
    <row r="833">
      <c r="A833" s="5" t="str">
        <f t="shared" si="4"/>
        <v>CON_06f_m67_002</v>
      </c>
      <c r="B833" s="5" t="str">
        <f t="shared" si="5"/>
        <v>CON</v>
      </c>
      <c r="C833" s="1" t="s">
        <v>916</v>
      </c>
      <c r="D833" s="1">
        <v>36.0</v>
      </c>
      <c r="E833" s="1">
        <v>7838.60004444</v>
      </c>
      <c r="F833" s="1">
        <v>0.668190017389</v>
      </c>
      <c r="G833" s="8">
        <f>IFERROR(__xludf.DUMMYFUNCTION("FILTER(WholeNMJData!D:D,WholeNMJData!$A:$A=$A833)"),506.27765)</f>
        <v>506.27765</v>
      </c>
      <c r="H833" s="8">
        <f t="shared" si="6"/>
        <v>15.48280878</v>
      </c>
      <c r="I833" s="8">
        <f>IFERROR(__xludf.DUMMYFUNCTION("FILTER(WholeNMJData!D:D,WholeNMJData!$A:$A=$A833)"),506.27765)</f>
        <v>506.27765</v>
      </c>
    </row>
    <row r="834">
      <c r="A834" s="5" t="str">
        <f t="shared" si="4"/>
        <v>CON_06f_m67_002</v>
      </c>
      <c r="B834" s="5" t="str">
        <f t="shared" si="5"/>
        <v>CON</v>
      </c>
      <c r="C834" s="1" t="s">
        <v>917</v>
      </c>
      <c r="D834" s="1">
        <v>68.0</v>
      </c>
      <c r="E834" s="1">
        <v>9448.89181176</v>
      </c>
      <c r="F834" s="1">
        <v>0.836977611507</v>
      </c>
      <c r="G834" s="8">
        <f>IFERROR(__xludf.DUMMYFUNCTION("FILTER(WholeNMJData!D:D,WholeNMJData!$A:$A=$A834)"),506.27765)</f>
        <v>506.27765</v>
      </c>
      <c r="H834" s="8">
        <f t="shared" si="6"/>
        <v>18.66345831</v>
      </c>
      <c r="I834" s="8">
        <f>IFERROR(__xludf.DUMMYFUNCTION("FILTER(WholeNMJData!D:D,WholeNMJData!$A:$A=$A834)"),506.27765)</f>
        <v>506.27765</v>
      </c>
    </row>
    <row r="835">
      <c r="A835" s="5" t="str">
        <f t="shared" si="4"/>
        <v>CON_06f_m67_002</v>
      </c>
      <c r="B835" s="5" t="str">
        <f t="shared" si="5"/>
        <v>CON</v>
      </c>
      <c r="C835" s="1" t="s">
        <v>918</v>
      </c>
      <c r="D835" s="1">
        <v>60.0</v>
      </c>
      <c r="E835" s="1">
        <v>7475.38886667</v>
      </c>
      <c r="F835" s="1">
        <v>1.06420281833</v>
      </c>
      <c r="G835" s="8">
        <f>IFERROR(__xludf.DUMMYFUNCTION("FILTER(WholeNMJData!D:D,WholeNMJData!$A:$A=$A835)"),506.27765)</f>
        <v>506.27765</v>
      </c>
      <c r="H835" s="8">
        <f t="shared" si="6"/>
        <v>14.76539378</v>
      </c>
      <c r="I835" s="8">
        <f>IFERROR(__xludf.DUMMYFUNCTION("FILTER(WholeNMJData!D:D,WholeNMJData!$A:$A=$A835)"),506.27765)</f>
        <v>506.27765</v>
      </c>
    </row>
    <row r="836">
      <c r="A836" s="5" t="str">
        <f t="shared" si="4"/>
        <v>WSP_01f_m67_001</v>
      </c>
      <c r="B836" s="5" t="str">
        <f t="shared" si="5"/>
        <v>WSP</v>
      </c>
      <c r="C836" s="1" t="s">
        <v>919</v>
      </c>
      <c r="D836" s="1">
        <v>124.0</v>
      </c>
      <c r="E836" s="1">
        <v>13506.0655903</v>
      </c>
      <c r="F836" s="1">
        <v>1.45562678994</v>
      </c>
      <c r="G836" s="8">
        <f>IFERROR(__xludf.DUMMYFUNCTION("FILTER(WholeNMJData!D:D,WholeNMJData!$A:$A=$A836)"),616.7164)</f>
        <v>616.7164</v>
      </c>
      <c r="H836" s="8">
        <f t="shared" si="6"/>
        <v>21.89996178</v>
      </c>
      <c r="I836" s="8">
        <f>IFERROR(__xludf.DUMMYFUNCTION("FILTER(WholeNMJData!D:D,WholeNMJData!$A:$A=$A836)"),616.7164)</f>
        <v>616.7164</v>
      </c>
    </row>
    <row r="837">
      <c r="A837" s="5" t="str">
        <f t="shared" si="4"/>
        <v>WSP_01f_m67_001</v>
      </c>
      <c r="B837" s="5" t="str">
        <f t="shared" si="5"/>
        <v>WSP</v>
      </c>
      <c r="C837" s="1" t="s">
        <v>920</v>
      </c>
      <c r="D837" s="1">
        <v>44.0</v>
      </c>
      <c r="E837" s="1">
        <v>7355.76281818</v>
      </c>
      <c r="F837" s="1">
        <v>0.623582436435</v>
      </c>
      <c r="G837" s="8">
        <f>IFERROR(__xludf.DUMMYFUNCTION("FILTER(WholeNMJData!D:D,WholeNMJData!$A:$A=$A837)"),616.7164)</f>
        <v>616.7164</v>
      </c>
      <c r="H837" s="8">
        <f t="shared" si="6"/>
        <v>11.92730211</v>
      </c>
      <c r="I837" s="8">
        <f>IFERROR(__xludf.DUMMYFUNCTION("FILTER(WholeNMJData!D:D,WholeNMJData!$A:$A=$A837)"),616.7164)</f>
        <v>616.7164</v>
      </c>
    </row>
    <row r="838">
      <c r="A838" s="5" t="str">
        <f t="shared" si="4"/>
        <v>WSP_01f_m67_001</v>
      </c>
      <c r="B838" s="5" t="str">
        <f t="shared" si="5"/>
        <v>WSP</v>
      </c>
      <c r="C838" s="1" t="s">
        <v>921</v>
      </c>
      <c r="D838" s="1">
        <v>20.0</v>
      </c>
      <c r="E838" s="1">
        <v>5959.77836</v>
      </c>
      <c r="F838" s="1">
        <v>0.404418562975</v>
      </c>
      <c r="G838" s="8">
        <f>IFERROR(__xludf.DUMMYFUNCTION("FILTER(WholeNMJData!D:D,WholeNMJData!$A:$A=$A838)"),616.7164)</f>
        <v>616.7164</v>
      </c>
      <c r="H838" s="8">
        <f t="shared" si="6"/>
        <v>9.663726082</v>
      </c>
      <c r="I838" s="8">
        <f>IFERROR(__xludf.DUMMYFUNCTION("FILTER(WholeNMJData!D:D,WholeNMJData!$A:$A=$A838)"),616.7164)</f>
        <v>616.7164</v>
      </c>
    </row>
    <row r="839">
      <c r="A839" s="5" t="str">
        <f t="shared" si="4"/>
        <v>WSP_01f_m67_001</v>
      </c>
      <c r="B839" s="5" t="str">
        <f t="shared" si="5"/>
        <v>WSP</v>
      </c>
      <c r="C839" s="1" t="s">
        <v>922</v>
      </c>
      <c r="D839" s="1">
        <v>28.0</v>
      </c>
      <c r="E839" s="1">
        <v>5948.09622857</v>
      </c>
      <c r="F839" s="1">
        <v>0.550637460145</v>
      </c>
      <c r="G839" s="8">
        <f>IFERROR(__xludf.DUMMYFUNCTION("FILTER(WholeNMJData!D:D,WholeNMJData!$A:$A=$A839)"),616.7164)</f>
        <v>616.7164</v>
      </c>
      <c r="H839" s="8">
        <f t="shared" si="6"/>
        <v>9.644783613</v>
      </c>
      <c r="I839" s="8">
        <f>IFERROR(__xludf.DUMMYFUNCTION("FILTER(WholeNMJData!D:D,WholeNMJData!$A:$A=$A839)"),616.7164)</f>
        <v>616.7164</v>
      </c>
    </row>
    <row r="840">
      <c r="A840" s="5" t="str">
        <f t="shared" si="4"/>
        <v>WSP_01f_m67_001</v>
      </c>
      <c r="B840" s="5" t="str">
        <f t="shared" si="5"/>
        <v>WSP</v>
      </c>
      <c r="C840" s="1" t="s">
        <v>923</v>
      </c>
      <c r="D840" s="1">
        <v>32.0</v>
      </c>
      <c r="E840" s="1">
        <v>6386.7021875</v>
      </c>
      <c r="F840" s="1">
        <v>0.670693226997</v>
      </c>
      <c r="G840" s="8">
        <f>IFERROR(__xludf.DUMMYFUNCTION("FILTER(WholeNMJData!D:D,WholeNMJData!$A:$A=$A840)"),616.7164)</f>
        <v>616.7164</v>
      </c>
      <c r="H840" s="8">
        <f t="shared" si="6"/>
        <v>10.35597916</v>
      </c>
      <c r="I840" s="8">
        <f>IFERROR(__xludf.DUMMYFUNCTION("FILTER(WholeNMJData!D:D,WholeNMJData!$A:$A=$A840)"),616.7164)</f>
        <v>616.7164</v>
      </c>
    </row>
    <row r="841">
      <c r="A841" s="5" t="str">
        <f t="shared" si="4"/>
        <v>WSP_01f_m67_001</v>
      </c>
      <c r="B841" s="5" t="str">
        <f t="shared" si="5"/>
        <v>WSP</v>
      </c>
      <c r="C841" s="1" t="s">
        <v>924</v>
      </c>
      <c r="D841" s="1">
        <v>28.0</v>
      </c>
      <c r="E841" s="1">
        <v>6370.20264286</v>
      </c>
      <c r="F841" s="1">
        <v>0.421723632766</v>
      </c>
      <c r="G841" s="8">
        <f>IFERROR(__xludf.DUMMYFUNCTION("FILTER(WholeNMJData!D:D,WholeNMJData!$A:$A=$A841)"),616.7164)</f>
        <v>616.7164</v>
      </c>
      <c r="H841" s="8">
        <f t="shared" si="6"/>
        <v>10.3292253</v>
      </c>
      <c r="I841" s="8">
        <f>IFERROR(__xludf.DUMMYFUNCTION("FILTER(WholeNMJData!D:D,WholeNMJData!$A:$A=$A841)"),616.7164)</f>
        <v>616.7164</v>
      </c>
    </row>
    <row r="842">
      <c r="A842" s="5" t="str">
        <f t="shared" si="4"/>
        <v>WSP_01f_m67_001</v>
      </c>
      <c r="B842" s="5" t="str">
        <f t="shared" si="5"/>
        <v>WSP</v>
      </c>
      <c r="C842" s="1" t="s">
        <v>925</v>
      </c>
      <c r="D842" s="1">
        <v>52.0</v>
      </c>
      <c r="E842" s="1">
        <v>7014.92183077</v>
      </c>
      <c r="F842" s="1">
        <v>0.549107743882</v>
      </c>
      <c r="G842" s="8">
        <f>IFERROR(__xludf.DUMMYFUNCTION("FILTER(WholeNMJData!D:D,WholeNMJData!$A:$A=$A842)"),616.7164)</f>
        <v>616.7164</v>
      </c>
      <c r="H842" s="8">
        <f t="shared" si="6"/>
        <v>11.37463157</v>
      </c>
      <c r="I842" s="8">
        <f>IFERROR(__xludf.DUMMYFUNCTION("FILTER(WholeNMJData!D:D,WholeNMJData!$A:$A=$A842)"),616.7164)</f>
        <v>616.7164</v>
      </c>
    </row>
    <row r="843">
      <c r="A843" s="5" t="str">
        <f t="shared" si="4"/>
        <v>WSP_01f_m67_001</v>
      </c>
      <c r="B843" s="5" t="str">
        <f t="shared" si="5"/>
        <v>WSP</v>
      </c>
      <c r="C843" s="1" t="s">
        <v>926</v>
      </c>
      <c r="D843" s="1">
        <v>32.0</v>
      </c>
      <c r="E843" s="1">
        <v>5681.2276375</v>
      </c>
      <c r="F843" s="1">
        <v>0.541670673375</v>
      </c>
      <c r="G843" s="8">
        <f>IFERROR(__xludf.DUMMYFUNCTION("FILTER(WholeNMJData!D:D,WholeNMJData!$A:$A=$A843)"),616.7164)</f>
        <v>616.7164</v>
      </c>
      <c r="H843" s="8">
        <f t="shared" si="6"/>
        <v>9.212058634</v>
      </c>
      <c r="I843" s="8">
        <f>IFERROR(__xludf.DUMMYFUNCTION("FILTER(WholeNMJData!D:D,WholeNMJData!$A:$A=$A843)"),616.7164)</f>
        <v>616.7164</v>
      </c>
    </row>
    <row r="844">
      <c r="A844" s="5" t="str">
        <f t="shared" si="4"/>
        <v>WSP_01f_m67_001</v>
      </c>
      <c r="B844" s="5" t="str">
        <f t="shared" si="5"/>
        <v>WSP</v>
      </c>
      <c r="C844" s="1" t="s">
        <v>927</v>
      </c>
      <c r="D844" s="1">
        <v>60.0</v>
      </c>
      <c r="E844" s="1">
        <v>16198.6202333</v>
      </c>
      <c r="F844" s="1">
        <v>0.675732034107</v>
      </c>
      <c r="G844" s="8">
        <f>IFERROR(__xludf.DUMMYFUNCTION("FILTER(WholeNMJData!D:D,WholeNMJData!$A:$A=$A844)"),616.7164)</f>
        <v>616.7164</v>
      </c>
      <c r="H844" s="8">
        <f t="shared" si="6"/>
        <v>26.2659145</v>
      </c>
      <c r="I844" s="8">
        <f>IFERROR(__xludf.DUMMYFUNCTION("FILTER(WholeNMJData!D:D,WholeNMJData!$A:$A=$A844)"),616.7164)</f>
        <v>616.7164</v>
      </c>
    </row>
    <row r="845">
      <c r="A845" s="5" t="str">
        <f t="shared" si="4"/>
        <v>WSP_01f_m67_001</v>
      </c>
      <c r="B845" s="5" t="str">
        <f t="shared" si="5"/>
        <v>WSP</v>
      </c>
      <c r="C845" s="1" t="s">
        <v>928</v>
      </c>
      <c r="D845" s="1">
        <v>44.0</v>
      </c>
      <c r="E845" s="1">
        <v>8339.39184545</v>
      </c>
      <c r="F845" s="1">
        <v>0.398733644086</v>
      </c>
      <c r="G845" s="8">
        <f>IFERROR(__xludf.DUMMYFUNCTION("FILTER(WholeNMJData!D:D,WholeNMJData!$A:$A=$A845)"),616.7164)</f>
        <v>616.7164</v>
      </c>
      <c r="H845" s="8">
        <f t="shared" si="6"/>
        <v>13.52224758</v>
      </c>
      <c r="I845" s="8">
        <f>IFERROR(__xludf.DUMMYFUNCTION("FILTER(WholeNMJData!D:D,WholeNMJData!$A:$A=$A845)"),616.7164)</f>
        <v>616.7164</v>
      </c>
    </row>
    <row r="846">
      <c r="A846" s="5" t="str">
        <f t="shared" si="4"/>
        <v>WSP_01f_m67_001</v>
      </c>
      <c r="B846" s="5" t="str">
        <f t="shared" si="5"/>
        <v>WSP</v>
      </c>
      <c r="C846" s="1" t="s">
        <v>929</v>
      </c>
      <c r="D846" s="1">
        <v>64.0</v>
      </c>
      <c r="E846" s="1">
        <v>8652.01478125</v>
      </c>
      <c r="F846" s="1">
        <v>0.658855439354</v>
      </c>
      <c r="G846" s="8">
        <f>IFERROR(__xludf.DUMMYFUNCTION("FILTER(WholeNMJData!D:D,WholeNMJData!$A:$A=$A846)"),616.7164)</f>
        <v>616.7164</v>
      </c>
      <c r="H846" s="8">
        <f t="shared" si="6"/>
        <v>14.02916281</v>
      </c>
      <c r="I846" s="8">
        <f>IFERROR(__xludf.DUMMYFUNCTION("FILTER(WholeNMJData!D:D,WholeNMJData!$A:$A=$A846)"),616.7164)</f>
        <v>616.7164</v>
      </c>
    </row>
    <row r="847">
      <c r="A847" s="5" t="str">
        <f t="shared" si="4"/>
        <v>WSP_01f_m67_001</v>
      </c>
      <c r="B847" s="5" t="str">
        <f t="shared" si="5"/>
        <v>WSP</v>
      </c>
      <c r="C847" s="1" t="s">
        <v>930</v>
      </c>
      <c r="D847" s="1">
        <v>28.0</v>
      </c>
      <c r="E847" s="1">
        <v>5883.12062857</v>
      </c>
      <c r="F847" s="1">
        <v>0.509166442288</v>
      </c>
      <c r="G847" s="8">
        <f>IFERROR(__xludf.DUMMYFUNCTION("FILTER(WholeNMJData!D:D,WholeNMJData!$A:$A=$A847)"),616.7164)</f>
        <v>616.7164</v>
      </c>
      <c r="H847" s="8">
        <f t="shared" si="6"/>
        <v>9.539426272</v>
      </c>
      <c r="I847" s="8">
        <f>IFERROR(__xludf.DUMMYFUNCTION("FILTER(WholeNMJData!D:D,WholeNMJData!$A:$A=$A847)"),616.7164)</f>
        <v>616.7164</v>
      </c>
    </row>
    <row r="848">
      <c r="A848" s="5" t="str">
        <f t="shared" si="4"/>
        <v>WSP_01f_m67_001</v>
      </c>
      <c r="B848" s="5" t="str">
        <f t="shared" si="5"/>
        <v>WSP</v>
      </c>
      <c r="C848" s="1" t="s">
        <v>931</v>
      </c>
      <c r="D848" s="1">
        <v>144.0</v>
      </c>
      <c r="E848" s="1">
        <v>10844.2460333</v>
      </c>
      <c r="F848" s="1">
        <v>0.907796924723</v>
      </c>
      <c r="G848" s="8">
        <f>IFERROR(__xludf.DUMMYFUNCTION("FILTER(WholeNMJData!D:D,WholeNMJData!$A:$A=$A848)"),616.7164)</f>
        <v>616.7164</v>
      </c>
      <c r="H848" s="8">
        <f t="shared" si="6"/>
        <v>17.58384572</v>
      </c>
      <c r="I848" s="8">
        <f>IFERROR(__xludf.DUMMYFUNCTION("FILTER(WholeNMJData!D:D,WholeNMJData!$A:$A=$A848)"),616.7164)</f>
        <v>616.7164</v>
      </c>
    </row>
    <row r="849">
      <c r="A849" s="5" t="str">
        <f t="shared" si="4"/>
        <v>WSP_01f_m67_001</v>
      </c>
      <c r="B849" s="5" t="str">
        <f t="shared" si="5"/>
        <v>WSP</v>
      </c>
      <c r="C849" s="1" t="s">
        <v>932</v>
      </c>
      <c r="D849" s="1">
        <v>68.0</v>
      </c>
      <c r="E849" s="1">
        <v>8276.12306471</v>
      </c>
      <c r="F849" s="1">
        <v>0.566352018131</v>
      </c>
      <c r="G849" s="8">
        <f>IFERROR(__xludf.DUMMYFUNCTION("FILTER(WholeNMJData!D:D,WholeNMJData!$A:$A=$A849)"),616.7164)</f>
        <v>616.7164</v>
      </c>
      <c r="H849" s="8">
        <f t="shared" si="6"/>
        <v>13.41965783</v>
      </c>
      <c r="I849" s="8">
        <f>IFERROR(__xludf.DUMMYFUNCTION("FILTER(WholeNMJData!D:D,WholeNMJData!$A:$A=$A849)"),616.7164)</f>
        <v>616.7164</v>
      </c>
    </row>
    <row r="850">
      <c r="A850" s="5" t="str">
        <f t="shared" si="4"/>
        <v>WSP_01f_m67_001</v>
      </c>
      <c r="B850" s="5" t="str">
        <f t="shared" si="5"/>
        <v>WSP</v>
      </c>
      <c r="C850" s="1" t="s">
        <v>933</v>
      </c>
      <c r="D850" s="1">
        <v>144.0</v>
      </c>
      <c r="E850" s="1">
        <v>10605.4392472</v>
      </c>
      <c r="F850" s="1">
        <v>1.07595816958</v>
      </c>
      <c r="G850" s="8">
        <f>IFERROR(__xludf.DUMMYFUNCTION("FILTER(WholeNMJData!D:D,WholeNMJData!$A:$A=$A850)"),616.7164)</f>
        <v>616.7164</v>
      </c>
      <c r="H850" s="8">
        <f t="shared" si="6"/>
        <v>17.19662271</v>
      </c>
      <c r="I850" s="8">
        <f>IFERROR(__xludf.DUMMYFUNCTION("FILTER(WholeNMJData!D:D,WholeNMJData!$A:$A=$A850)"),616.7164)</f>
        <v>616.7164</v>
      </c>
    </row>
    <row r="851">
      <c r="A851" s="5" t="str">
        <f t="shared" si="4"/>
        <v>WSP_01f_m67_001</v>
      </c>
      <c r="B851" s="5" t="str">
        <f t="shared" si="5"/>
        <v>WSP</v>
      </c>
      <c r="C851" s="1" t="s">
        <v>934</v>
      </c>
      <c r="D851" s="1">
        <v>100.0</v>
      </c>
      <c r="E851" s="1">
        <v>8961.908056</v>
      </c>
      <c r="F851" s="1">
        <v>0.78437032115</v>
      </c>
      <c r="G851" s="8">
        <f>IFERROR(__xludf.DUMMYFUNCTION("FILTER(WholeNMJData!D:D,WholeNMJData!$A:$A=$A851)"),616.7164)</f>
        <v>616.7164</v>
      </c>
      <c r="H851" s="8">
        <f t="shared" si="6"/>
        <v>14.53165192</v>
      </c>
      <c r="I851" s="8">
        <f>IFERROR(__xludf.DUMMYFUNCTION("FILTER(WholeNMJData!D:D,WholeNMJData!$A:$A=$A851)"),616.7164)</f>
        <v>616.7164</v>
      </c>
    </row>
    <row r="852">
      <c r="A852" s="5" t="str">
        <f t="shared" si="4"/>
        <v>WSP_01f_m67_001</v>
      </c>
      <c r="B852" s="5" t="str">
        <f t="shared" si="5"/>
        <v>WSP</v>
      </c>
      <c r="C852" s="1" t="s">
        <v>935</v>
      </c>
      <c r="D852" s="1">
        <v>72.0</v>
      </c>
      <c r="E852" s="1">
        <v>10201.8925</v>
      </c>
      <c r="F852" s="1">
        <v>0.455844619025</v>
      </c>
      <c r="G852" s="8">
        <f>IFERROR(__xludf.DUMMYFUNCTION("FILTER(WholeNMJData!D:D,WholeNMJData!$A:$A=$A852)"),616.7164)</f>
        <v>616.7164</v>
      </c>
      <c r="H852" s="8">
        <f t="shared" si="6"/>
        <v>16.54227535</v>
      </c>
      <c r="I852" s="8">
        <f>IFERROR(__xludf.DUMMYFUNCTION("FILTER(WholeNMJData!D:D,WholeNMJData!$A:$A=$A852)"),616.7164)</f>
        <v>616.7164</v>
      </c>
    </row>
    <row r="853">
      <c r="A853" s="5" t="str">
        <f t="shared" si="4"/>
        <v>WSP_01f_m67_001</v>
      </c>
      <c r="B853" s="5" t="str">
        <f t="shared" si="5"/>
        <v>WSP</v>
      </c>
      <c r="C853" s="1" t="s">
        <v>936</v>
      </c>
      <c r="D853" s="1">
        <v>68.0</v>
      </c>
      <c r="E853" s="1">
        <v>9308.58344706</v>
      </c>
      <c r="F853" s="1">
        <v>0.786549837754</v>
      </c>
      <c r="G853" s="8">
        <f>IFERROR(__xludf.DUMMYFUNCTION("FILTER(WholeNMJData!D:D,WholeNMJData!$A:$A=$A853)"),616.7164)</f>
        <v>616.7164</v>
      </c>
      <c r="H853" s="8">
        <f t="shared" si="6"/>
        <v>15.09378289</v>
      </c>
      <c r="I853" s="8">
        <f>IFERROR(__xludf.DUMMYFUNCTION("FILTER(WholeNMJData!D:D,WholeNMJData!$A:$A=$A853)"),616.7164)</f>
        <v>616.7164</v>
      </c>
    </row>
    <row r="854">
      <c r="A854" s="5" t="str">
        <f t="shared" si="4"/>
        <v>WSP_01f_m67_001</v>
      </c>
      <c r="B854" s="5" t="str">
        <f t="shared" si="5"/>
        <v>WSP</v>
      </c>
      <c r="C854" s="1" t="s">
        <v>937</v>
      </c>
      <c r="D854" s="1">
        <v>352.0</v>
      </c>
      <c r="E854" s="1">
        <v>15460.1252966</v>
      </c>
      <c r="F854" s="1">
        <v>1.04015113018</v>
      </c>
      <c r="G854" s="8">
        <f>IFERROR(__xludf.DUMMYFUNCTION("FILTER(WholeNMJData!D:D,WholeNMJData!$A:$A=$A854)"),616.7164)</f>
        <v>616.7164</v>
      </c>
      <c r="H854" s="8">
        <f t="shared" si="6"/>
        <v>25.06845172</v>
      </c>
      <c r="I854" s="8">
        <f>IFERROR(__xludf.DUMMYFUNCTION("FILTER(WholeNMJData!D:D,WholeNMJData!$A:$A=$A854)"),616.7164)</f>
        <v>616.7164</v>
      </c>
    </row>
    <row r="855">
      <c r="A855" s="5" t="str">
        <f t="shared" si="4"/>
        <v>WSP_01f_m67_001</v>
      </c>
      <c r="B855" s="5" t="str">
        <f t="shared" si="5"/>
        <v>WSP</v>
      </c>
      <c r="C855" s="1" t="s">
        <v>938</v>
      </c>
      <c r="D855" s="1">
        <v>36.0</v>
      </c>
      <c r="E855" s="1">
        <v>8388.41401111</v>
      </c>
      <c r="F855" s="1">
        <v>0.529350327025</v>
      </c>
      <c r="G855" s="8">
        <f>IFERROR(__xludf.DUMMYFUNCTION("FILTER(WholeNMJData!D:D,WholeNMJData!$A:$A=$A855)"),616.7164)</f>
        <v>616.7164</v>
      </c>
      <c r="H855" s="8">
        <f t="shared" si="6"/>
        <v>13.60173657</v>
      </c>
      <c r="I855" s="8">
        <f>IFERROR(__xludf.DUMMYFUNCTION("FILTER(WholeNMJData!D:D,WholeNMJData!$A:$A=$A855)"),616.7164)</f>
        <v>616.7164</v>
      </c>
    </row>
    <row r="856">
      <c r="A856" s="5" t="str">
        <f t="shared" si="4"/>
        <v>WSP_01f_m67_001</v>
      </c>
      <c r="B856" s="5" t="str">
        <f t="shared" si="5"/>
        <v>WSP</v>
      </c>
      <c r="C856" s="1" t="s">
        <v>939</v>
      </c>
      <c r="D856" s="1">
        <v>28.0</v>
      </c>
      <c r="E856" s="1">
        <v>7357.49717143</v>
      </c>
      <c r="F856" s="1">
        <v>0.517904949362</v>
      </c>
      <c r="G856" s="8">
        <f>IFERROR(__xludf.DUMMYFUNCTION("FILTER(WholeNMJData!D:D,WholeNMJData!$A:$A=$A856)"),616.7164)</f>
        <v>616.7164</v>
      </c>
      <c r="H856" s="8">
        <f t="shared" si="6"/>
        <v>11.93011435</v>
      </c>
      <c r="I856" s="8">
        <f>IFERROR(__xludf.DUMMYFUNCTION("FILTER(WholeNMJData!D:D,WholeNMJData!$A:$A=$A856)"),616.7164)</f>
        <v>616.7164</v>
      </c>
    </row>
    <row r="857">
      <c r="A857" s="5" t="str">
        <f t="shared" si="4"/>
        <v>WSP_01f_m67_001</v>
      </c>
      <c r="B857" s="5" t="str">
        <f t="shared" si="5"/>
        <v>WSP</v>
      </c>
      <c r="C857" s="1" t="s">
        <v>940</v>
      </c>
      <c r="D857" s="1">
        <v>72.0</v>
      </c>
      <c r="E857" s="1">
        <v>8014.41215</v>
      </c>
      <c r="F857" s="1">
        <v>0.867643998069</v>
      </c>
      <c r="G857" s="8">
        <f>IFERROR(__xludf.DUMMYFUNCTION("FILTER(WholeNMJData!D:D,WholeNMJData!$A:$A=$A857)"),616.7164)</f>
        <v>616.7164</v>
      </c>
      <c r="H857" s="8">
        <f t="shared" si="6"/>
        <v>12.99529597</v>
      </c>
      <c r="I857" s="8">
        <f>IFERROR(__xludf.DUMMYFUNCTION("FILTER(WholeNMJData!D:D,WholeNMJData!$A:$A=$A857)"),616.7164)</f>
        <v>616.7164</v>
      </c>
    </row>
    <row r="858">
      <c r="A858" s="5" t="str">
        <f t="shared" si="4"/>
        <v>WSP_01f_m67_002</v>
      </c>
      <c r="B858" s="5" t="str">
        <f t="shared" si="5"/>
        <v>WSP</v>
      </c>
      <c r="C858" s="1" t="s">
        <v>941</v>
      </c>
      <c r="D858" s="1">
        <v>16.0</v>
      </c>
      <c r="E858" s="1">
        <v>6194.005325</v>
      </c>
      <c r="F858" s="1">
        <v>0.333014986551</v>
      </c>
      <c r="G858" s="8">
        <f>IFERROR(__xludf.DUMMYFUNCTION("FILTER(WholeNMJData!D:D,WholeNMJData!$A:$A=$A858)"),814.22515)</f>
        <v>814.22515</v>
      </c>
      <c r="H858" s="8">
        <f t="shared" si="6"/>
        <v>7.607239011</v>
      </c>
      <c r="I858" s="8">
        <f>IFERROR(__xludf.DUMMYFUNCTION("FILTER(WholeNMJData!D:D,WholeNMJData!$A:$A=$A858)"),814.22515)</f>
        <v>814.22515</v>
      </c>
    </row>
    <row r="859">
      <c r="A859" s="5" t="str">
        <f t="shared" si="4"/>
        <v>WSP_01f_m67_002</v>
      </c>
      <c r="B859" s="5" t="str">
        <f t="shared" si="5"/>
        <v>WSP</v>
      </c>
      <c r="C859" s="1" t="s">
        <v>942</v>
      </c>
      <c r="D859" s="1">
        <v>20.0</v>
      </c>
      <c r="E859" s="1">
        <v>9400.21058</v>
      </c>
      <c r="F859" s="1">
        <v>0.17993926685</v>
      </c>
      <c r="G859" s="8">
        <f>IFERROR(__xludf.DUMMYFUNCTION("FILTER(WholeNMJData!D:D,WholeNMJData!$A:$A=$A859)"),814.22515)</f>
        <v>814.22515</v>
      </c>
      <c r="H859" s="8">
        <f t="shared" si="6"/>
        <v>11.54497694</v>
      </c>
      <c r="I859" s="8">
        <f>IFERROR(__xludf.DUMMYFUNCTION("FILTER(WholeNMJData!D:D,WholeNMJData!$A:$A=$A859)"),814.22515)</f>
        <v>814.22515</v>
      </c>
    </row>
    <row r="860">
      <c r="A860" s="5" t="str">
        <f t="shared" si="4"/>
        <v>WSP_01f_m67_002</v>
      </c>
      <c r="B860" s="5" t="str">
        <f t="shared" si="5"/>
        <v>WSP</v>
      </c>
      <c r="C860" s="1" t="s">
        <v>943</v>
      </c>
      <c r="D860" s="1">
        <v>20.0</v>
      </c>
      <c r="E860" s="1">
        <v>9566.71314</v>
      </c>
      <c r="F860" s="1">
        <v>0.537555315472</v>
      </c>
      <c r="G860" s="8">
        <f>IFERROR(__xludf.DUMMYFUNCTION("FILTER(WholeNMJData!D:D,WholeNMJData!$A:$A=$A860)"),814.22515)</f>
        <v>814.22515</v>
      </c>
      <c r="H860" s="8">
        <f t="shared" si="6"/>
        <v>11.74946898</v>
      </c>
      <c r="I860" s="8">
        <f>IFERROR(__xludf.DUMMYFUNCTION("FILTER(WholeNMJData!D:D,WholeNMJData!$A:$A=$A860)"),814.22515)</f>
        <v>814.22515</v>
      </c>
    </row>
    <row r="861">
      <c r="A861" s="5" t="str">
        <f t="shared" si="4"/>
        <v>WSP_01f_m67_002</v>
      </c>
      <c r="B861" s="5" t="str">
        <f t="shared" si="5"/>
        <v>WSP</v>
      </c>
      <c r="C861" s="1" t="s">
        <v>944</v>
      </c>
      <c r="D861" s="1">
        <v>20.0</v>
      </c>
      <c r="E861" s="1">
        <v>8619.53096</v>
      </c>
      <c r="F861" s="1">
        <v>0.70919532958</v>
      </c>
      <c r="G861" s="8">
        <f>IFERROR(__xludf.DUMMYFUNCTION("FILTER(WholeNMJData!D:D,WholeNMJData!$A:$A=$A861)"),814.22515)</f>
        <v>814.22515</v>
      </c>
      <c r="H861" s="8">
        <f t="shared" si="6"/>
        <v>10.58617627</v>
      </c>
      <c r="I861" s="8">
        <f>IFERROR(__xludf.DUMMYFUNCTION("FILTER(WholeNMJData!D:D,WholeNMJData!$A:$A=$A861)"),814.22515)</f>
        <v>814.22515</v>
      </c>
    </row>
    <row r="862">
      <c r="A862" s="5" t="str">
        <f t="shared" si="4"/>
        <v>WSP_01f_m67_002</v>
      </c>
      <c r="B862" s="5" t="str">
        <f t="shared" si="5"/>
        <v>WSP</v>
      </c>
      <c r="C862" s="1" t="s">
        <v>945</v>
      </c>
      <c r="D862" s="1">
        <v>32.0</v>
      </c>
      <c r="E862" s="1">
        <v>8945.3273</v>
      </c>
      <c r="F862" s="1">
        <v>0.329565660499</v>
      </c>
      <c r="G862" s="8">
        <f>IFERROR(__xludf.DUMMYFUNCTION("FILTER(WholeNMJData!D:D,WholeNMJData!$A:$A=$A862)"),814.22515)</f>
        <v>814.22515</v>
      </c>
      <c r="H862" s="8">
        <f t="shared" si="6"/>
        <v>10.9863068</v>
      </c>
      <c r="I862" s="8">
        <f>IFERROR(__xludf.DUMMYFUNCTION("FILTER(WholeNMJData!D:D,WholeNMJData!$A:$A=$A862)"),814.22515)</f>
        <v>814.22515</v>
      </c>
    </row>
    <row r="863">
      <c r="A863" s="5" t="str">
        <f t="shared" si="4"/>
        <v>WSP_01f_m67_002</v>
      </c>
      <c r="B863" s="5" t="str">
        <f t="shared" si="5"/>
        <v>WSP</v>
      </c>
      <c r="C863" s="1" t="s">
        <v>946</v>
      </c>
      <c r="D863" s="1">
        <v>20.0</v>
      </c>
      <c r="E863" s="1">
        <v>7086.39544</v>
      </c>
      <c r="F863" s="1">
        <v>0.243451161399</v>
      </c>
      <c r="G863" s="8">
        <f>IFERROR(__xludf.DUMMYFUNCTION("FILTER(WholeNMJData!D:D,WholeNMJData!$A:$A=$A863)"),814.22515)</f>
        <v>814.22515</v>
      </c>
      <c r="H863" s="8">
        <f t="shared" si="6"/>
        <v>8.703238214</v>
      </c>
      <c r="I863" s="8">
        <f>IFERROR(__xludf.DUMMYFUNCTION("FILTER(WholeNMJData!D:D,WholeNMJData!$A:$A=$A863)"),814.22515)</f>
        <v>814.22515</v>
      </c>
    </row>
    <row r="864">
      <c r="A864" s="5" t="str">
        <f t="shared" si="4"/>
        <v>WSP_01f_m67_002</v>
      </c>
      <c r="B864" s="5" t="str">
        <f t="shared" si="5"/>
        <v>WSP</v>
      </c>
      <c r="C864" s="1" t="s">
        <v>947</v>
      </c>
      <c r="D864" s="1">
        <v>40.0</v>
      </c>
      <c r="E864" s="1">
        <v>8613.25431</v>
      </c>
      <c r="F864" s="1">
        <v>0.577559459057</v>
      </c>
      <c r="G864" s="8">
        <f>IFERROR(__xludf.DUMMYFUNCTION("FILTER(WholeNMJData!D:D,WholeNMJData!$A:$A=$A864)"),814.22515)</f>
        <v>814.22515</v>
      </c>
      <c r="H864" s="8">
        <f t="shared" si="6"/>
        <v>10.57846753</v>
      </c>
      <c r="I864" s="8">
        <f>IFERROR(__xludf.DUMMYFUNCTION("FILTER(WholeNMJData!D:D,WholeNMJData!$A:$A=$A864)"),814.22515)</f>
        <v>814.22515</v>
      </c>
    </row>
    <row r="865">
      <c r="A865" s="5" t="str">
        <f t="shared" si="4"/>
        <v>WSP_01f_m67_002</v>
      </c>
      <c r="B865" s="5" t="str">
        <f t="shared" si="5"/>
        <v>WSP</v>
      </c>
      <c r="C865" s="1" t="s">
        <v>948</v>
      </c>
      <c r="D865" s="1">
        <v>192.0</v>
      </c>
      <c r="E865" s="1">
        <v>16287.9481708</v>
      </c>
      <c r="F865" s="1">
        <v>0.967771246241</v>
      </c>
      <c r="G865" s="8">
        <f>IFERROR(__xludf.DUMMYFUNCTION("FILTER(WholeNMJData!D:D,WholeNMJData!$A:$A=$A865)"),814.22515)</f>
        <v>814.22515</v>
      </c>
      <c r="H865" s="8">
        <f t="shared" si="6"/>
        <v>20.00423123</v>
      </c>
      <c r="I865" s="8">
        <f>IFERROR(__xludf.DUMMYFUNCTION("FILTER(WholeNMJData!D:D,WholeNMJData!$A:$A=$A865)"),814.22515)</f>
        <v>814.22515</v>
      </c>
    </row>
    <row r="866">
      <c r="A866" s="5" t="str">
        <f t="shared" si="4"/>
        <v>WSP_01f_m67_002</v>
      </c>
      <c r="B866" s="5" t="str">
        <f t="shared" si="5"/>
        <v>WSP</v>
      </c>
      <c r="C866" s="1" t="s">
        <v>949</v>
      </c>
      <c r="D866" s="1">
        <v>24.0</v>
      </c>
      <c r="E866" s="1">
        <v>9563.89875</v>
      </c>
      <c r="F866" s="1">
        <v>0.27242636796</v>
      </c>
      <c r="G866" s="8">
        <f>IFERROR(__xludf.DUMMYFUNCTION("FILTER(WholeNMJData!D:D,WholeNMJData!$A:$A=$A866)"),814.22515)</f>
        <v>814.22515</v>
      </c>
      <c r="H866" s="8">
        <f t="shared" si="6"/>
        <v>11.74601245</v>
      </c>
      <c r="I866" s="8">
        <f>IFERROR(__xludf.DUMMYFUNCTION("FILTER(WholeNMJData!D:D,WholeNMJData!$A:$A=$A866)"),814.22515)</f>
        <v>814.22515</v>
      </c>
    </row>
    <row r="867">
      <c r="A867" s="5" t="str">
        <f t="shared" si="4"/>
        <v>WSP_01f_m67_002</v>
      </c>
      <c r="B867" s="5" t="str">
        <f t="shared" si="5"/>
        <v>WSP</v>
      </c>
      <c r="C867" s="1" t="s">
        <v>950</v>
      </c>
      <c r="D867" s="1">
        <v>20.0</v>
      </c>
      <c r="E867" s="1">
        <v>10043.26324</v>
      </c>
      <c r="F867" s="1">
        <v>0.401370391642</v>
      </c>
      <c r="G867" s="8">
        <f>IFERROR(__xludf.DUMMYFUNCTION("FILTER(WholeNMJData!D:D,WholeNMJData!$A:$A=$A867)"),814.22515)</f>
        <v>814.22515</v>
      </c>
      <c r="H867" s="8">
        <f t="shared" si="6"/>
        <v>12.33474947</v>
      </c>
      <c r="I867" s="8">
        <f>IFERROR(__xludf.DUMMYFUNCTION("FILTER(WholeNMJData!D:D,WholeNMJData!$A:$A=$A867)"),814.22515)</f>
        <v>814.22515</v>
      </c>
    </row>
    <row r="868">
      <c r="A868" s="5" t="str">
        <f t="shared" si="4"/>
        <v>WSP_01f_m67_002</v>
      </c>
      <c r="B868" s="5" t="str">
        <f t="shared" si="5"/>
        <v>WSP</v>
      </c>
      <c r="C868" s="1" t="s">
        <v>951</v>
      </c>
      <c r="D868" s="1">
        <v>84.0</v>
      </c>
      <c r="E868" s="1">
        <v>14982.1129762</v>
      </c>
      <c r="F868" s="1">
        <v>1.03227008264</v>
      </c>
      <c r="G868" s="8">
        <f>IFERROR(__xludf.DUMMYFUNCTION("FILTER(WholeNMJData!D:D,WholeNMJData!$A:$A=$A868)"),814.22515)</f>
        <v>814.22515</v>
      </c>
      <c r="H868" s="8">
        <f t="shared" si="6"/>
        <v>18.40045469</v>
      </c>
      <c r="I868" s="8">
        <f>IFERROR(__xludf.DUMMYFUNCTION("FILTER(WholeNMJData!D:D,WholeNMJData!$A:$A=$A868)"),814.22515)</f>
        <v>814.22515</v>
      </c>
    </row>
    <row r="869">
      <c r="A869" s="5" t="str">
        <f t="shared" si="4"/>
        <v>WSP_01f_m67_002</v>
      </c>
      <c r="B869" s="5" t="str">
        <f t="shared" si="5"/>
        <v>WSP</v>
      </c>
      <c r="C869" s="1" t="s">
        <v>952</v>
      </c>
      <c r="D869" s="1">
        <v>20.0</v>
      </c>
      <c r="E869" s="1">
        <v>10442.20938</v>
      </c>
      <c r="F869" s="1">
        <v>0.747389600801</v>
      </c>
      <c r="G869" s="8">
        <f>IFERROR(__xludf.DUMMYFUNCTION("FILTER(WholeNMJData!D:D,WholeNMJData!$A:$A=$A869)"),814.22515)</f>
        <v>814.22515</v>
      </c>
      <c r="H869" s="8">
        <f t="shared" si="6"/>
        <v>12.82471977</v>
      </c>
      <c r="I869" s="8">
        <f>IFERROR(__xludf.DUMMYFUNCTION("FILTER(WholeNMJData!D:D,WholeNMJData!$A:$A=$A869)"),814.22515)</f>
        <v>814.22515</v>
      </c>
    </row>
    <row r="870">
      <c r="A870" s="5" t="str">
        <f t="shared" si="4"/>
        <v>WSP_01f_m67_002</v>
      </c>
      <c r="B870" s="5" t="str">
        <f t="shared" si="5"/>
        <v>WSP</v>
      </c>
      <c r="C870" s="1" t="s">
        <v>953</v>
      </c>
      <c r="D870" s="1">
        <v>16.0</v>
      </c>
      <c r="E870" s="1">
        <v>9288.738275</v>
      </c>
      <c r="F870" s="1">
        <v>0.434632582002</v>
      </c>
      <c r="G870" s="8">
        <f>IFERROR(__xludf.DUMMYFUNCTION("FILTER(WholeNMJData!D:D,WholeNMJData!$A:$A=$A870)"),814.22515)</f>
        <v>814.22515</v>
      </c>
      <c r="H870" s="8">
        <f t="shared" si="6"/>
        <v>11.40807094</v>
      </c>
      <c r="I870" s="8">
        <f>IFERROR(__xludf.DUMMYFUNCTION("FILTER(WholeNMJData!D:D,WholeNMJData!$A:$A=$A870)"),814.22515)</f>
        <v>814.22515</v>
      </c>
    </row>
    <row r="871">
      <c r="A871" s="5" t="str">
        <f t="shared" si="4"/>
        <v>WSP_01f_m67_002</v>
      </c>
      <c r="B871" s="5" t="str">
        <f t="shared" si="5"/>
        <v>WSP</v>
      </c>
      <c r="C871" s="1" t="s">
        <v>954</v>
      </c>
      <c r="D871" s="1">
        <v>44.0</v>
      </c>
      <c r="E871" s="1">
        <v>13236.7202</v>
      </c>
      <c r="F871" s="1">
        <v>0.301534794095</v>
      </c>
      <c r="G871" s="8">
        <f>IFERROR(__xludf.DUMMYFUNCTION("FILTER(WholeNMJData!D:D,WholeNMJData!$A:$A=$A871)"),814.22515)</f>
        <v>814.22515</v>
      </c>
      <c r="H871" s="8">
        <f t="shared" si="6"/>
        <v>16.25683044</v>
      </c>
      <c r="I871" s="8">
        <f>IFERROR(__xludf.DUMMYFUNCTION("FILTER(WholeNMJData!D:D,WholeNMJData!$A:$A=$A871)"),814.22515)</f>
        <v>814.22515</v>
      </c>
    </row>
    <row r="872">
      <c r="A872" s="5" t="str">
        <f t="shared" si="4"/>
        <v>WSP_01f_m67_002</v>
      </c>
      <c r="B872" s="5" t="str">
        <f t="shared" si="5"/>
        <v>WSP</v>
      </c>
      <c r="C872" s="1" t="s">
        <v>955</v>
      </c>
      <c r="D872" s="1">
        <v>60.0</v>
      </c>
      <c r="E872" s="1">
        <v>12348.89202</v>
      </c>
      <c r="F872" s="1">
        <v>0.391510849084</v>
      </c>
      <c r="G872" s="8">
        <f>IFERROR(__xludf.DUMMYFUNCTION("FILTER(WholeNMJData!D:D,WholeNMJData!$A:$A=$A872)"),814.22515)</f>
        <v>814.22515</v>
      </c>
      <c r="H872" s="8">
        <f t="shared" si="6"/>
        <v>15.16643403</v>
      </c>
      <c r="I872" s="8">
        <f>IFERROR(__xludf.DUMMYFUNCTION("FILTER(WholeNMJData!D:D,WholeNMJData!$A:$A=$A872)"),814.22515)</f>
        <v>814.22515</v>
      </c>
    </row>
    <row r="873">
      <c r="A873" s="5" t="str">
        <f t="shared" si="4"/>
        <v>WSP_01f_m67_002</v>
      </c>
      <c r="B873" s="5" t="str">
        <f t="shared" si="5"/>
        <v>WSP</v>
      </c>
      <c r="C873" s="1" t="s">
        <v>956</v>
      </c>
      <c r="D873" s="1">
        <v>24.0</v>
      </c>
      <c r="E873" s="1">
        <v>15418.8639333</v>
      </c>
      <c r="F873" s="1">
        <v>0.479842693469</v>
      </c>
      <c r="G873" s="8">
        <f>IFERROR(__xludf.DUMMYFUNCTION("FILTER(WholeNMJData!D:D,WholeNMJData!$A:$A=$A873)"),814.22515)</f>
        <v>814.22515</v>
      </c>
      <c r="H873" s="8">
        <f t="shared" si="6"/>
        <v>18.93685541</v>
      </c>
      <c r="I873" s="8">
        <f>IFERROR(__xludf.DUMMYFUNCTION("FILTER(WholeNMJData!D:D,WholeNMJData!$A:$A=$A873)"),814.22515)</f>
        <v>814.22515</v>
      </c>
    </row>
    <row r="874">
      <c r="A874" s="5" t="str">
        <f t="shared" si="4"/>
        <v>WSP_01f_m67_002</v>
      </c>
      <c r="B874" s="5" t="str">
        <f t="shared" si="5"/>
        <v>WSP</v>
      </c>
      <c r="C874" s="1" t="s">
        <v>957</v>
      </c>
      <c r="D874" s="1">
        <v>68.0</v>
      </c>
      <c r="E874" s="1">
        <v>11001.6699412</v>
      </c>
      <c r="F874" s="1">
        <v>0.637326045727</v>
      </c>
      <c r="G874" s="8">
        <f>IFERROR(__xludf.DUMMYFUNCTION("FILTER(WholeNMJData!D:D,WholeNMJData!$A:$A=$A874)"),814.22515)</f>
        <v>814.22515</v>
      </c>
      <c r="H874" s="8">
        <f t="shared" si="6"/>
        <v>13.51182771</v>
      </c>
      <c r="I874" s="8">
        <f>IFERROR(__xludf.DUMMYFUNCTION("FILTER(WholeNMJData!D:D,WholeNMJData!$A:$A=$A874)"),814.22515)</f>
        <v>814.22515</v>
      </c>
    </row>
    <row r="875">
      <c r="A875" s="5" t="str">
        <f t="shared" si="4"/>
        <v>WSP_01f_m67_002</v>
      </c>
      <c r="B875" s="5" t="str">
        <f t="shared" si="5"/>
        <v>WSP</v>
      </c>
      <c r="C875" s="1" t="s">
        <v>958</v>
      </c>
      <c r="D875" s="1">
        <v>300.0</v>
      </c>
      <c r="E875" s="1">
        <v>21925.5570507</v>
      </c>
      <c r="F875" s="1">
        <v>1.27335182114</v>
      </c>
      <c r="G875" s="8">
        <f>IFERROR(__xludf.DUMMYFUNCTION("FILTER(WholeNMJData!D:D,WholeNMJData!$A:$A=$A875)"),814.22515)</f>
        <v>814.22515</v>
      </c>
      <c r="H875" s="8">
        <f t="shared" si="6"/>
        <v>26.92812553</v>
      </c>
      <c r="I875" s="8">
        <f>IFERROR(__xludf.DUMMYFUNCTION("FILTER(WholeNMJData!D:D,WholeNMJData!$A:$A=$A875)"),814.22515)</f>
        <v>814.22515</v>
      </c>
    </row>
    <row r="876">
      <c r="A876" s="5" t="str">
        <f t="shared" si="4"/>
        <v>WSP_01f_m67_002</v>
      </c>
      <c r="B876" s="5" t="str">
        <f t="shared" si="5"/>
        <v>WSP</v>
      </c>
      <c r="C876" s="1" t="s">
        <v>959</v>
      </c>
      <c r="D876" s="1">
        <v>300.0</v>
      </c>
      <c r="E876" s="1">
        <v>16946.8890053</v>
      </c>
      <c r="F876" s="1">
        <v>1.2110107757</v>
      </c>
      <c r="G876" s="8">
        <f>IFERROR(__xludf.DUMMYFUNCTION("FILTER(WholeNMJData!D:D,WholeNMJData!$A:$A=$A876)"),814.22515)</f>
        <v>814.22515</v>
      </c>
      <c r="H876" s="8">
        <f t="shared" si="6"/>
        <v>20.813517</v>
      </c>
      <c r="I876" s="8">
        <f>IFERROR(__xludf.DUMMYFUNCTION("FILTER(WholeNMJData!D:D,WholeNMJData!$A:$A=$A876)"),814.22515)</f>
        <v>814.22515</v>
      </c>
    </row>
    <row r="877">
      <c r="A877" s="5" t="str">
        <f t="shared" si="4"/>
        <v>WSP_01f_m67_002</v>
      </c>
      <c r="B877" s="5" t="str">
        <f t="shared" si="5"/>
        <v>WSP</v>
      </c>
      <c r="C877" s="1" t="s">
        <v>960</v>
      </c>
      <c r="D877" s="1">
        <v>120.0</v>
      </c>
      <c r="E877" s="1">
        <v>10986.9320067</v>
      </c>
      <c r="F877" s="1">
        <v>0.92973488812</v>
      </c>
      <c r="G877" s="8">
        <f>IFERROR(__xludf.DUMMYFUNCTION("FILTER(WholeNMJData!D:D,WholeNMJData!$A:$A=$A877)"),814.22515)</f>
        <v>814.22515</v>
      </c>
      <c r="H877" s="8">
        <f t="shared" si="6"/>
        <v>13.49372714</v>
      </c>
      <c r="I877" s="8">
        <f>IFERROR(__xludf.DUMMYFUNCTION("FILTER(WholeNMJData!D:D,WholeNMJData!$A:$A=$A877)"),814.22515)</f>
        <v>814.22515</v>
      </c>
    </row>
    <row r="878">
      <c r="A878" s="5" t="str">
        <f t="shared" si="4"/>
        <v>WSP_01f_m67_002</v>
      </c>
      <c r="B878" s="5" t="str">
        <f t="shared" si="5"/>
        <v>WSP</v>
      </c>
      <c r="C878" s="1" t="s">
        <v>961</v>
      </c>
      <c r="D878" s="1">
        <v>16.0</v>
      </c>
      <c r="E878" s="1">
        <v>8455.92595</v>
      </c>
      <c r="F878" s="1">
        <v>0.429314450182</v>
      </c>
      <c r="G878" s="8">
        <f>IFERROR(__xludf.DUMMYFUNCTION("FILTER(WholeNMJData!D:D,WholeNMJData!$A:$A=$A878)"),814.22515)</f>
        <v>814.22515</v>
      </c>
      <c r="H878" s="8">
        <f t="shared" si="6"/>
        <v>10.38524289</v>
      </c>
      <c r="I878" s="8">
        <f>IFERROR(__xludf.DUMMYFUNCTION("FILTER(WholeNMJData!D:D,WholeNMJData!$A:$A=$A878)"),814.22515)</f>
        <v>814.22515</v>
      </c>
    </row>
    <row r="879">
      <c r="A879" s="5" t="str">
        <f t="shared" si="4"/>
        <v>WSP_01f_m67_002</v>
      </c>
      <c r="B879" s="5" t="str">
        <f t="shared" si="5"/>
        <v>WSP</v>
      </c>
      <c r="C879" s="1" t="s">
        <v>962</v>
      </c>
      <c r="D879" s="1">
        <v>36.0</v>
      </c>
      <c r="E879" s="1">
        <v>6958.50245556</v>
      </c>
      <c r="F879" s="1">
        <v>0.583286034017</v>
      </c>
      <c r="G879" s="8">
        <f>IFERROR(__xludf.DUMMYFUNCTION("FILTER(WholeNMJData!D:D,WholeNMJData!$A:$A=$A879)"),814.22515)</f>
        <v>814.22515</v>
      </c>
      <c r="H879" s="8">
        <f t="shared" si="6"/>
        <v>8.546164971</v>
      </c>
      <c r="I879" s="8">
        <f>IFERROR(__xludf.DUMMYFUNCTION("FILTER(WholeNMJData!D:D,WholeNMJData!$A:$A=$A879)"),814.22515)</f>
        <v>814.22515</v>
      </c>
    </row>
    <row r="880">
      <c r="A880" s="5" t="str">
        <f t="shared" si="4"/>
        <v>WSP_01f_m67_002</v>
      </c>
      <c r="B880" s="5" t="str">
        <f t="shared" si="5"/>
        <v>WSP</v>
      </c>
      <c r="C880" s="1" t="s">
        <v>963</v>
      </c>
      <c r="D880" s="1">
        <v>20.0</v>
      </c>
      <c r="E880" s="1">
        <v>6385.89786</v>
      </c>
      <c r="F880" s="1">
        <v>0.247771924119</v>
      </c>
      <c r="G880" s="8">
        <f>IFERROR(__xludf.DUMMYFUNCTION("FILTER(WholeNMJData!D:D,WholeNMJData!$A:$A=$A880)"),814.22515)</f>
        <v>814.22515</v>
      </c>
      <c r="H880" s="8">
        <f t="shared" si="6"/>
        <v>7.842914039</v>
      </c>
      <c r="I880" s="8">
        <f>IFERROR(__xludf.DUMMYFUNCTION("FILTER(WholeNMJData!D:D,WholeNMJData!$A:$A=$A880)"),814.22515)</f>
        <v>814.22515</v>
      </c>
    </row>
    <row r="881">
      <c r="A881" s="5" t="str">
        <f t="shared" si="4"/>
        <v>WSP_03f_m67_001</v>
      </c>
      <c r="B881" s="5" t="str">
        <f t="shared" si="5"/>
        <v>WSP</v>
      </c>
      <c r="C881" s="1" t="s">
        <v>964</v>
      </c>
      <c r="D881" s="1">
        <v>60.0</v>
      </c>
      <c r="E881" s="1">
        <v>12384.4133067</v>
      </c>
      <c r="F881" s="1">
        <v>0.490395479351</v>
      </c>
      <c r="G881" s="8">
        <f>IFERROR(__xludf.DUMMYFUNCTION("FILTER(WholeNMJData!D:D,WholeNMJData!$A:$A=$A881)"),1158.34145)</f>
        <v>1158.34145</v>
      </c>
      <c r="H881" s="8">
        <f t="shared" si="6"/>
        <v>10.69150492</v>
      </c>
      <c r="I881" s="8">
        <f>IFERROR(__xludf.DUMMYFUNCTION("FILTER(WholeNMJData!D:D,WholeNMJData!$A:$A=$A881)"),1158.34145)</f>
        <v>1158.34145</v>
      </c>
    </row>
    <row r="882">
      <c r="A882" s="5" t="str">
        <f t="shared" si="4"/>
        <v>WSP_03f_m67_001</v>
      </c>
      <c r="B882" s="5" t="str">
        <f t="shared" si="5"/>
        <v>WSP</v>
      </c>
      <c r="C882" s="1" t="s">
        <v>965</v>
      </c>
      <c r="D882" s="1">
        <v>348.0</v>
      </c>
      <c r="E882" s="1">
        <v>28430.8066253</v>
      </c>
      <c r="F882" s="1">
        <v>0.966755423518</v>
      </c>
      <c r="G882" s="8">
        <f>IFERROR(__xludf.DUMMYFUNCTION("FILTER(WholeNMJData!D:D,WholeNMJData!$A:$A=$A882)"),1158.34145)</f>
        <v>1158.34145</v>
      </c>
      <c r="H882" s="8">
        <f t="shared" si="6"/>
        <v>24.54440927</v>
      </c>
      <c r="I882" s="8">
        <f>IFERROR(__xludf.DUMMYFUNCTION("FILTER(WholeNMJData!D:D,WholeNMJData!$A:$A=$A882)"),1158.34145)</f>
        <v>1158.34145</v>
      </c>
    </row>
    <row r="883">
      <c r="A883" s="5" t="str">
        <f t="shared" si="4"/>
        <v>WSP_03f_m67_001</v>
      </c>
      <c r="B883" s="5" t="str">
        <f t="shared" si="5"/>
        <v>WSP</v>
      </c>
      <c r="C883" s="1" t="s">
        <v>966</v>
      </c>
      <c r="D883" s="1">
        <v>20.0</v>
      </c>
      <c r="E883" s="1">
        <v>11483.92336</v>
      </c>
      <c r="F883" s="1">
        <v>0.321165744875</v>
      </c>
      <c r="G883" s="8">
        <f>IFERROR(__xludf.DUMMYFUNCTION("FILTER(WholeNMJData!D:D,WholeNMJData!$A:$A=$A883)"),1158.34145)</f>
        <v>1158.34145</v>
      </c>
      <c r="H883" s="8">
        <f t="shared" si="6"/>
        <v>9.91410897</v>
      </c>
      <c r="I883" s="8">
        <f>IFERROR(__xludf.DUMMYFUNCTION("FILTER(WholeNMJData!D:D,WholeNMJData!$A:$A=$A883)"),1158.34145)</f>
        <v>1158.34145</v>
      </c>
    </row>
    <row r="884">
      <c r="A884" s="5" t="str">
        <f t="shared" si="4"/>
        <v>WSP_03f_m67_001</v>
      </c>
      <c r="B884" s="5" t="str">
        <f t="shared" si="5"/>
        <v>WSP</v>
      </c>
      <c r="C884" s="1" t="s">
        <v>967</v>
      </c>
      <c r="D884" s="1">
        <v>36.0</v>
      </c>
      <c r="E884" s="1">
        <v>11295.9347333</v>
      </c>
      <c r="F884" s="1">
        <v>0.377383403909</v>
      </c>
      <c r="G884" s="8">
        <f>IFERROR(__xludf.DUMMYFUNCTION("FILTER(WholeNMJData!D:D,WholeNMJData!$A:$A=$A884)"),1158.34145)</f>
        <v>1158.34145</v>
      </c>
      <c r="H884" s="8">
        <f t="shared" si="6"/>
        <v>9.751817768</v>
      </c>
      <c r="I884" s="8">
        <f>IFERROR(__xludf.DUMMYFUNCTION("FILTER(WholeNMJData!D:D,WholeNMJData!$A:$A=$A884)"),1158.34145)</f>
        <v>1158.34145</v>
      </c>
    </row>
    <row r="885">
      <c r="A885" s="5" t="str">
        <f t="shared" si="4"/>
        <v>WSP_03f_m67_001</v>
      </c>
      <c r="B885" s="5" t="str">
        <f t="shared" si="5"/>
        <v>WSP</v>
      </c>
      <c r="C885" s="1" t="s">
        <v>968</v>
      </c>
      <c r="D885" s="1">
        <v>20.0</v>
      </c>
      <c r="E885" s="1">
        <v>9195.98338</v>
      </c>
      <c r="F885" s="1">
        <v>0.298368481827</v>
      </c>
      <c r="G885" s="8">
        <f>IFERROR(__xludf.DUMMYFUNCTION("FILTER(WholeNMJData!D:D,WholeNMJData!$A:$A=$A885)"),1158.34145)</f>
        <v>1158.34145</v>
      </c>
      <c r="H885" s="8">
        <f t="shared" si="6"/>
        <v>7.938922828</v>
      </c>
      <c r="I885" s="8">
        <f>IFERROR(__xludf.DUMMYFUNCTION("FILTER(WholeNMJData!D:D,WholeNMJData!$A:$A=$A885)"),1158.34145)</f>
        <v>1158.34145</v>
      </c>
    </row>
    <row r="886">
      <c r="A886" s="5" t="str">
        <f t="shared" si="4"/>
        <v>WSP_03f_m67_001</v>
      </c>
      <c r="B886" s="5" t="str">
        <f t="shared" si="5"/>
        <v>WSP</v>
      </c>
      <c r="C886" s="1" t="s">
        <v>969</v>
      </c>
      <c r="D886" s="1">
        <v>124.0</v>
      </c>
      <c r="E886" s="1">
        <v>26164.7621065</v>
      </c>
      <c r="F886" s="1">
        <v>1.08304761514</v>
      </c>
      <c r="G886" s="8">
        <f>IFERROR(__xludf.DUMMYFUNCTION("FILTER(WholeNMJData!D:D,WholeNMJData!$A:$A=$A886)"),1158.34145)</f>
        <v>1158.34145</v>
      </c>
      <c r="H886" s="8">
        <f t="shared" si="6"/>
        <v>22.58812555</v>
      </c>
      <c r="I886" s="8">
        <f>IFERROR(__xludf.DUMMYFUNCTION("FILTER(WholeNMJData!D:D,WholeNMJData!$A:$A=$A886)"),1158.34145)</f>
        <v>1158.34145</v>
      </c>
    </row>
    <row r="887">
      <c r="A887" s="5" t="str">
        <f t="shared" si="4"/>
        <v>WSP_03f_m67_001</v>
      </c>
      <c r="B887" s="5" t="str">
        <f t="shared" si="5"/>
        <v>WSP</v>
      </c>
      <c r="C887" s="1" t="s">
        <v>970</v>
      </c>
      <c r="D887" s="1">
        <v>16.0</v>
      </c>
      <c r="E887" s="1">
        <v>8004.271425</v>
      </c>
      <c r="F887" s="1">
        <v>0.441866724928</v>
      </c>
      <c r="G887" s="8">
        <f>IFERROR(__xludf.DUMMYFUNCTION("FILTER(WholeNMJData!D:D,WholeNMJData!$A:$A=$A887)"),1158.34145)</f>
        <v>1158.34145</v>
      </c>
      <c r="H887" s="8">
        <f t="shared" si="6"/>
        <v>6.910113961</v>
      </c>
      <c r="I887" s="8">
        <f>IFERROR(__xludf.DUMMYFUNCTION("FILTER(WholeNMJData!D:D,WholeNMJData!$A:$A=$A887)"),1158.34145)</f>
        <v>1158.34145</v>
      </c>
    </row>
    <row r="888">
      <c r="A888" s="5" t="str">
        <f t="shared" si="4"/>
        <v>WSP_03f_m67_001</v>
      </c>
      <c r="B888" s="5" t="str">
        <f t="shared" si="5"/>
        <v>WSP</v>
      </c>
      <c r="C888" s="1" t="s">
        <v>971</v>
      </c>
      <c r="D888" s="1">
        <v>20.0</v>
      </c>
      <c r="E888" s="1">
        <v>11678.11452</v>
      </c>
      <c r="F888" s="1">
        <v>0.29211658219</v>
      </c>
      <c r="G888" s="8">
        <f>IFERROR(__xludf.DUMMYFUNCTION("FILTER(WholeNMJData!D:D,WholeNMJData!$A:$A=$A888)"),1158.34145)</f>
        <v>1158.34145</v>
      </c>
      <c r="H888" s="8">
        <f t="shared" si="6"/>
        <v>10.08175484</v>
      </c>
      <c r="I888" s="8">
        <f>IFERROR(__xludf.DUMMYFUNCTION("FILTER(WholeNMJData!D:D,WholeNMJData!$A:$A=$A888)"),1158.34145)</f>
        <v>1158.34145</v>
      </c>
    </row>
    <row r="889">
      <c r="A889" s="5" t="str">
        <f t="shared" si="4"/>
        <v>WSP_03f_m67_001</v>
      </c>
      <c r="B889" s="5" t="str">
        <f t="shared" si="5"/>
        <v>WSP</v>
      </c>
      <c r="C889" s="1" t="s">
        <v>972</v>
      </c>
      <c r="D889" s="1">
        <v>68.0</v>
      </c>
      <c r="E889" s="1">
        <v>7081.59047647</v>
      </c>
      <c r="F889" s="1">
        <v>0.60676585497</v>
      </c>
      <c r="G889" s="8">
        <f>IFERROR(__xludf.DUMMYFUNCTION("FILTER(WholeNMJData!D:D,WholeNMJData!$A:$A=$A889)"),1158.34145)</f>
        <v>1158.34145</v>
      </c>
      <c r="H889" s="8">
        <f t="shared" si="6"/>
        <v>6.11356045</v>
      </c>
      <c r="I889" s="8">
        <f>IFERROR(__xludf.DUMMYFUNCTION("FILTER(WholeNMJData!D:D,WholeNMJData!$A:$A=$A889)"),1158.34145)</f>
        <v>1158.34145</v>
      </c>
    </row>
    <row r="890">
      <c r="A890" s="5" t="str">
        <f t="shared" si="4"/>
        <v>WSP_03f_m67_001</v>
      </c>
      <c r="B890" s="5" t="str">
        <f t="shared" si="5"/>
        <v>WSP</v>
      </c>
      <c r="C890" s="1" t="s">
        <v>973</v>
      </c>
      <c r="D890" s="1">
        <v>16.0</v>
      </c>
      <c r="E890" s="1">
        <v>15194.92335</v>
      </c>
      <c r="F890" s="1">
        <v>0.746657053719</v>
      </c>
      <c r="G890" s="8">
        <f>IFERROR(__xludf.DUMMYFUNCTION("FILTER(WholeNMJData!D:D,WholeNMJData!$A:$A=$A890)"),1158.34145)</f>
        <v>1158.34145</v>
      </c>
      <c r="H890" s="8">
        <f t="shared" si="6"/>
        <v>13.11782752</v>
      </c>
      <c r="I890" s="8">
        <f>IFERROR(__xludf.DUMMYFUNCTION("FILTER(WholeNMJData!D:D,WholeNMJData!$A:$A=$A890)"),1158.34145)</f>
        <v>1158.34145</v>
      </c>
    </row>
    <row r="891">
      <c r="A891" s="5" t="str">
        <f t="shared" si="4"/>
        <v>WSP_03f_m67_001</v>
      </c>
      <c r="B891" s="5" t="str">
        <f t="shared" si="5"/>
        <v>WSP</v>
      </c>
      <c r="C891" s="1" t="s">
        <v>974</v>
      </c>
      <c r="D891" s="1">
        <v>104.0</v>
      </c>
      <c r="E891" s="1">
        <v>19442.6606654</v>
      </c>
      <c r="F891" s="1">
        <v>1.04639671237</v>
      </c>
      <c r="G891" s="8">
        <f>IFERROR(__xludf.DUMMYFUNCTION("FILTER(WholeNMJData!D:D,WholeNMJData!$A:$A=$A891)"),1158.34145)</f>
        <v>1158.34145</v>
      </c>
      <c r="H891" s="8">
        <f t="shared" si="6"/>
        <v>16.78491318</v>
      </c>
      <c r="I891" s="8">
        <f>IFERROR(__xludf.DUMMYFUNCTION("FILTER(WholeNMJData!D:D,WholeNMJData!$A:$A=$A891)"),1158.34145)</f>
        <v>1158.34145</v>
      </c>
    </row>
    <row r="892">
      <c r="A892" s="5" t="str">
        <f t="shared" si="4"/>
        <v>WSP_03f_m67_001</v>
      </c>
      <c r="B892" s="5" t="str">
        <f t="shared" si="5"/>
        <v>WSP</v>
      </c>
      <c r="C892" s="1" t="s">
        <v>975</v>
      </c>
      <c r="D892" s="1">
        <v>40.0</v>
      </c>
      <c r="E892" s="1">
        <v>12595.08646</v>
      </c>
      <c r="F892" s="1">
        <v>0.415769833469</v>
      </c>
      <c r="G892" s="8">
        <f>IFERROR(__xludf.DUMMYFUNCTION("FILTER(WholeNMJData!D:D,WholeNMJData!$A:$A=$A892)"),1158.34145)</f>
        <v>1158.34145</v>
      </c>
      <c r="H892" s="8">
        <f t="shared" si="6"/>
        <v>10.87337974</v>
      </c>
      <c r="I892" s="8">
        <f>IFERROR(__xludf.DUMMYFUNCTION("FILTER(WholeNMJData!D:D,WholeNMJData!$A:$A=$A892)"),1158.34145)</f>
        <v>1158.34145</v>
      </c>
    </row>
    <row r="893">
      <c r="A893" s="5" t="str">
        <f t="shared" si="4"/>
        <v>WSP_03f_m67_001</v>
      </c>
      <c r="B893" s="5" t="str">
        <f t="shared" si="5"/>
        <v>WSP</v>
      </c>
      <c r="C893" s="1" t="s">
        <v>976</v>
      </c>
      <c r="D893" s="1">
        <v>108.0</v>
      </c>
      <c r="E893" s="1">
        <v>18500.3912074</v>
      </c>
      <c r="F893" s="1">
        <v>0.799724753608</v>
      </c>
      <c r="G893" s="8">
        <f>IFERROR(__xludf.DUMMYFUNCTION("FILTER(WholeNMJData!D:D,WholeNMJData!$A:$A=$A893)"),1158.34145)</f>
        <v>1158.34145</v>
      </c>
      <c r="H893" s="8">
        <f t="shared" si="6"/>
        <v>15.97144884</v>
      </c>
      <c r="I893" s="8">
        <f>IFERROR(__xludf.DUMMYFUNCTION("FILTER(WholeNMJData!D:D,WholeNMJData!$A:$A=$A893)"),1158.34145)</f>
        <v>1158.34145</v>
      </c>
    </row>
    <row r="894">
      <c r="A894" s="5" t="str">
        <f t="shared" si="4"/>
        <v>WSP_03f_m67_001</v>
      </c>
      <c r="B894" s="5" t="str">
        <f t="shared" si="5"/>
        <v>WSP</v>
      </c>
      <c r="C894" s="1" t="s">
        <v>977</v>
      </c>
      <c r="D894" s="1">
        <v>52.0</v>
      </c>
      <c r="E894" s="1">
        <v>12841.3578</v>
      </c>
      <c r="F894" s="1">
        <v>0.762025126346</v>
      </c>
      <c r="G894" s="8">
        <f>IFERROR(__xludf.DUMMYFUNCTION("FILTER(WholeNMJData!D:D,WholeNMJData!$A:$A=$A894)"),1158.34145)</f>
        <v>1158.34145</v>
      </c>
      <c r="H894" s="8">
        <f t="shared" si="6"/>
        <v>11.08598661</v>
      </c>
      <c r="I894" s="8">
        <f>IFERROR(__xludf.DUMMYFUNCTION("FILTER(WholeNMJData!D:D,WholeNMJData!$A:$A=$A894)"),1158.34145)</f>
        <v>1158.34145</v>
      </c>
    </row>
    <row r="895">
      <c r="A895" s="5" t="str">
        <f t="shared" si="4"/>
        <v>WSP_03f_m67_001</v>
      </c>
      <c r="B895" s="5" t="str">
        <f t="shared" si="5"/>
        <v>WSP</v>
      </c>
      <c r="C895" s="1" t="s">
        <v>978</v>
      </c>
      <c r="D895" s="1">
        <v>116.0</v>
      </c>
      <c r="E895" s="1">
        <v>16400.7888966</v>
      </c>
      <c r="F895" s="1">
        <v>1.03255565368</v>
      </c>
      <c r="G895" s="8">
        <f>IFERROR(__xludf.DUMMYFUNCTION("FILTER(WholeNMJData!D:D,WholeNMJData!$A:$A=$A895)"),1158.34145)</f>
        <v>1158.34145</v>
      </c>
      <c r="H895" s="8">
        <f t="shared" si="6"/>
        <v>14.15885523</v>
      </c>
      <c r="I895" s="8">
        <f>IFERROR(__xludf.DUMMYFUNCTION("FILTER(WholeNMJData!D:D,WholeNMJData!$A:$A=$A895)"),1158.34145)</f>
        <v>1158.34145</v>
      </c>
    </row>
    <row r="896">
      <c r="A896" s="5" t="str">
        <f t="shared" si="4"/>
        <v>WSP_03f_m67_001</v>
      </c>
      <c r="B896" s="5" t="str">
        <f t="shared" si="5"/>
        <v>WSP</v>
      </c>
      <c r="C896" s="1" t="s">
        <v>979</v>
      </c>
      <c r="D896" s="1">
        <v>24.0</v>
      </c>
      <c r="E896" s="1">
        <v>8319.14885</v>
      </c>
      <c r="F896" s="1">
        <v>0.982224882297</v>
      </c>
      <c r="G896" s="8">
        <f>IFERROR(__xludf.DUMMYFUNCTION("FILTER(WholeNMJData!D:D,WholeNMJData!$A:$A=$A896)"),1158.34145)</f>
        <v>1158.34145</v>
      </c>
      <c r="H896" s="8">
        <f t="shared" si="6"/>
        <v>7.181948682</v>
      </c>
      <c r="I896" s="8">
        <f>IFERROR(__xludf.DUMMYFUNCTION("FILTER(WholeNMJData!D:D,WholeNMJData!$A:$A=$A896)"),1158.34145)</f>
        <v>1158.34145</v>
      </c>
    </row>
    <row r="897">
      <c r="A897" s="5" t="str">
        <f t="shared" si="4"/>
        <v>WSP_03f_m67_001</v>
      </c>
      <c r="B897" s="5" t="str">
        <f t="shared" si="5"/>
        <v>WSP</v>
      </c>
      <c r="C897" s="1" t="s">
        <v>980</v>
      </c>
      <c r="D897" s="1">
        <v>20.0</v>
      </c>
      <c r="E897" s="1">
        <v>12518.70434</v>
      </c>
      <c r="F897" s="1">
        <v>0.283929982166</v>
      </c>
      <c r="G897" s="8">
        <f>IFERROR(__xludf.DUMMYFUNCTION("FILTER(WholeNMJData!D:D,WholeNMJData!$A:$A=$A897)"),1158.34145)</f>
        <v>1158.34145</v>
      </c>
      <c r="H897" s="8">
        <f t="shared" si="6"/>
        <v>10.80743881</v>
      </c>
      <c r="I897" s="8">
        <f>IFERROR(__xludf.DUMMYFUNCTION("FILTER(WholeNMJData!D:D,WholeNMJData!$A:$A=$A897)"),1158.34145)</f>
        <v>1158.34145</v>
      </c>
    </row>
    <row r="898">
      <c r="A898" s="5" t="str">
        <f t="shared" si="4"/>
        <v>WSP_03f_m67_001</v>
      </c>
      <c r="B898" s="5" t="str">
        <f t="shared" si="5"/>
        <v>WSP</v>
      </c>
      <c r="C898" s="1" t="s">
        <v>981</v>
      </c>
      <c r="D898" s="1">
        <v>108.0</v>
      </c>
      <c r="E898" s="1">
        <v>15317.0774667</v>
      </c>
      <c r="F898" s="1">
        <v>0.768001123295</v>
      </c>
      <c r="G898" s="8">
        <f>IFERROR(__xludf.DUMMYFUNCTION("FILTER(WholeNMJData!D:D,WholeNMJData!$A:$A=$A898)"),1158.34145)</f>
        <v>1158.34145</v>
      </c>
      <c r="H898" s="8">
        <f t="shared" si="6"/>
        <v>13.22328357</v>
      </c>
      <c r="I898" s="8">
        <f>IFERROR(__xludf.DUMMYFUNCTION("FILTER(WholeNMJData!D:D,WholeNMJData!$A:$A=$A898)"),1158.34145)</f>
        <v>1158.34145</v>
      </c>
    </row>
    <row r="899">
      <c r="A899" s="5" t="str">
        <f t="shared" si="4"/>
        <v>WSP_03f_m67_001</v>
      </c>
      <c r="B899" s="5" t="str">
        <f t="shared" si="5"/>
        <v>WSP</v>
      </c>
      <c r="C899" s="1" t="s">
        <v>982</v>
      </c>
      <c r="D899" s="1">
        <v>56.0</v>
      </c>
      <c r="E899" s="1">
        <v>12919.3140357</v>
      </c>
      <c r="F899" s="1">
        <v>0.708336485567</v>
      </c>
      <c r="G899" s="8">
        <f>IFERROR(__xludf.DUMMYFUNCTION("FILTER(WholeNMJData!D:D,WholeNMJData!$A:$A=$A899)"),1158.34145)</f>
        <v>1158.34145</v>
      </c>
      <c r="H899" s="8">
        <f t="shared" si="6"/>
        <v>11.15328648</v>
      </c>
      <c r="I899" s="8">
        <f>IFERROR(__xludf.DUMMYFUNCTION("FILTER(WholeNMJData!D:D,WholeNMJData!$A:$A=$A899)"),1158.34145)</f>
        <v>1158.34145</v>
      </c>
    </row>
    <row r="900">
      <c r="A900" s="5" t="str">
        <f t="shared" si="4"/>
        <v>WSP_03f_m67_001</v>
      </c>
      <c r="B900" s="5" t="str">
        <f t="shared" si="5"/>
        <v>WSP</v>
      </c>
      <c r="C900" s="1" t="s">
        <v>983</v>
      </c>
      <c r="D900" s="1">
        <v>60.0</v>
      </c>
      <c r="E900" s="1">
        <v>17288.6079267</v>
      </c>
      <c r="F900" s="1">
        <v>0.551395227449</v>
      </c>
      <c r="G900" s="8">
        <f>IFERROR(__xludf.DUMMYFUNCTION("FILTER(WholeNMJData!D:D,WholeNMJData!$A:$A=$A900)"),1158.34145)</f>
        <v>1158.34145</v>
      </c>
      <c r="H900" s="8">
        <f t="shared" si="6"/>
        <v>14.92531233</v>
      </c>
      <c r="I900" s="8">
        <f>IFERROR(__xludf.DUMMYFUNCTION("FILTER(WholeNMJData!D:D,WholeNMJData!$A:$A=$A900)"),1158.34145)</f>
        <v>1158.34145</v>
      </c>
    </row>
    <row r="901">
      <c r="A901" s="5" t="str">
        <f t="shared" si="4"/>
        <v>WSP_03f_m67_001</v>
      </c>
      <c r="B901" s="5" t="str">
        <f t="shared" si="5"/>
        <v>WSP</v>
      </c>
      <c r="C901" s="1" t="s">
        <v>984</v>
      </c>
      <c r="D901" s="1">
        <v>44.0</v>
      </c>
      <c r="E901" s="1">
        <v>13324.6833818</v>
      </c>
      <c r="F901" s="1">
        <v>0.661931743311</v>
      </c>
      <c r="G901" s="8">
        <f>IFERROR(__xludf.DUMMYFUNCTION("FILTER(WholeNMJData!D:D,WholeNMJData!$A:$A=$A901)"),1158.34145)</f>
        <v>1158.34145</v>
      </c>
      <c r="H901" s="8">
        <f t="shared" si="6"/>
        <v>11.50324318</v>
      </c>
      <c r="I901" s="8">
        <f>IFERROR(__xludf.DUMMYFUNCTION("FILTER(WholeNMJData!D:D,WholeNMJData!$A:$A=$A901)"),1158.34145)</f>
        <v>1158.34145</v>
      </c>
    </row>
    <row r="902">
      <c r="A902" s="5" t="str">
        <f t="shared" si="4"/>
        <v>WSP_03f_m67_001</v>
      </c>
      <c r="B902" s="5" t="str">
        <f t="shared" si="5"/>
        <v>WSP</v>
      </c>
      <c r="C902" s="1" t="s">
        <v>985</v>
      </c>
      <c r="D902" s="1">
        <v>20.0</v>
      </c>
      <c r="E902" s="1">
        <v>13341.16834</v>
      </c>
      <c r="F902" s="1">
        <v>0.463203000105</v>
      </c>
      <c r="G902" s="8">
        <f>IFERROR(__xludf.DUMMYFUNCTION("FILTER(WholeNMJData!D:D,WholeNMJData!$A:$A=$A902)"),1158.34145)</f>
        <v>1158.34145</v>
      </c>
      <c r="H902" s="8">
        <f t="shared" si="6"/>
        <v>11.5174747</v>
      </c>
      <c r="I902" s="8">
        <f>IFERROR(__xludf.DUMMYFUNCTION("FILTER(WholeNMJData!D:D,WholeNMJData!$A:$A=$A902)"),1158.34145)</f>
        <v>1158.34145</v>
      </c>
    </row>
    <row r="903">
      <c r="A903" s="5" t="str">
        <f t="shared" si="4"/>
        <v>WSP_03f_m67_001</v>
      </c>
      <c r="B903" s="5" t="str">
        <f t="shared" si="5"/>
        <v>WSP</v>
      </c>
      <c r="C903" s="1" t="s">
        <v>986</v>
      </c>
      <c r="D903" s="1">
        <v>44.0</v>
      </c>
      <c r="E903" s="1">
        <v>14524.9680909</v>
      </c>
      <c r="F903" s="1">
        <v>0.590812389142</v>
      </c>
      <c r="G903" s="8">
        <f>IFERROR(__xludf.DUMMYFUNCTION("FILTER(WholeNMJData!D:D,WholeNMJData!$A:$A=$A903)"),1158.34145)</f>
        <v>1158.34145</v>
      </c>
      <c r="H903" s="8">
        <f t="shared" si="6"/>
        <v>12.53945293</v>
      </c>
      <c r="I903" s="8">
        <f>IFERROR(__xludf.DUMMYFUNCTION("FILTER(WholeNMJData!D:D,WholeNMJData!$A:$A=$A903)"),1158.34145)</f>
        <v>1158.34145</v>
      </c>
    </row>
    <row r="904">
      <c r="A904" s="5" t="str">
        <f t="shared" si="4"/>
        <v>WSP_03f_m67_001</v>
      </c>
      <c r="B904" s="5" t="str">
        <f t="shared" si="5"/>
        <v>WSP</v>
      </c>
      <c r="C904" s="1" t="s">
        <v>987</v>
      </c>
      <c r="D904" s="1">
        <v>52.0</v>
      </c>
      <c r="E904" s="1">
        <v>13331.1725769</v>
      </c>
      <c r="F904" s="1">
        <v>0.516392257341</v>
      </c>
      <c r="G904" s="8">
        <f>IFERROR(__xludf.DUMMYFUNCTION("FILTER(WholeNMJData!D:D,WholeNMJData!$A:$A=$A904)"),1158.34145)</f>
        <v>1158.34145</v>
      </c>
      <c r="H904" s="8">
        <f t="shared" si="6"/>
        <v>11.50884532</v>
      </c>
      <c r="I904" s="8">
        <f>IFERROR(__xludf.DUMMYFUNCTION("FILTER(WholeNMJData!D:D,WholeNMJData!$A:$A=$A904)"),1158.34145)</f>
        <v>1158.34145</v>
      </c>
    </row>
    <row r="905">
      <c r="A905" s="5" t="str">
        <f t="shared" si="4"/>
        <v>WSP_03f_m67_001</v>
      </c>
      <c r="B905" s="5" t="str">
        <f t="shared" si="5"/>
        <v>WSP</v>
      </c>
      <c r="C905" s="1" t="s">
        <v>988</v>
      </c>
      <c r="D905" s="1">
        <v>28.0</v>
      </c>
      <c r="E905" s="1">
        <v>11874.5570143</v>
      </c>
      <c r="F905" s="1">
        <v>0.615697199584</v>
      </c>
      <c r="G905" s="8">
        <f>IFERROR(__xludf.DUMMYFUNCTION("FILTER(WholeNMJData!D:D,WholeNMJData!$A:$A=$A905)"),1158.34145)</f>
        <v>1158.34145</v>
      </c>
      <c r="H905" s="8">
        <f t="shared" si="6"/>
        <v>10.25134429</v>
      </c>
      <c r="I905" s="8">
        <f>IFERROR(__xludf.DUMMYFUNCTION("FILTER(WholeNMJData!D:D,WholeNMJData!$A:$A=$A905)"),1158.34145)</f>
        <v>1158.34145</v>
      </c>
    </row>
    <row r="906">
      <c r="A906" s="5" t="str">
        <f t="shared" si="4"/>
        <v>WSP_03f_m67_001</v>
      </c>
      <c r="B906" s="5" t="str">
        <f t="shared" si="5"/>
        <v>WSP</v>
      </c>
      <c r="C906" s="1" t="s">
        <v>989</v>
      </c>
      <c r="D906" s="1">
        <v>44.0</v>
      </c>
      <c r="E906" s="1">
        <v>11784.3074182</v>
      </c>
      <c r="F906" s="1">
        <v>0.430945682235</v>
      </c>
      <c r="G906" s="8">
        <f>IFERROR(__xludf.DUMMYFUNCTION("FILTER(WholeNMJData!D:D,WholeNMJData!$A:$A=$A906)"),1158.34145)</f>
        <v>1158.34145</v>
      </c>
      <c r="H906" s="8">
        <f t="shared" si="6"/>
        <v>10.17343152</v>
      </c>
      <c r="I906" s="8">
        <f>IFERROR(__xludf.DUMMYFUNCTION("FILTER(WholeNMJData!D:D,WholeNMJData!$A:$A=$A906)"),1158.34145)</f>
        <v>1158.34145</v>
      </c>
    </row>
    <row r="907">
      <c r="A907" s="5" t="str">
        <f t="shared" si="4"/>
        <v>WSP_03f_m67_001</v>
      </c>
      <c r="B907" s="5" t="str">
        <f t="shared" si="5"/>
        <v>WSP</v>
      </c>
      <c r="C907" s="1" t="s">
        <v>990</v>
      </c>
      <c r="D907" s="1">
        <v>44.0</v>
      </c>
      <c r="E907" s="1">
        <v>7431.48565455</v>
      </c>
      <c r="F907" s="1">
        <v>0.474497518251</v>
      </c>
      <c r="G907" s="8">
        <f>IFERROR(__xludf.DUMMYFUNCTION("FILTER(WholeNMJData!D:D,WholeNMJData!$A:$A=$A907)"),1158.34145)</f>
        <v>1158.34145</v>
      </c>
      <c r="H907" s="8">
        <f t="shared" si="6"/>
        <v>6.415626113</v>
      </c>
      <c r="I907" s="8">
        <f>IFERROR(__xludf.DUMMYFUNCTION("FILTER(WholeNMJData!D:D,WholeNMJData!$A:$A=$A907)"),1158.34145)</f>
        <v>1158.34145</v>
      </c>
    </row>
    <row r="908">
      <c r="A908" s="5" t="str">
        <f t="shared" si="4"/>
        <v>WSP_03f_m67_001</v>
      </c>
      <c r="B908" s="5" t="str">
        <f t="shared" si="5"/>
        <v>WSP</v>
      </c>
      <c r="C908" s="1" t="s">
        <v>991</v>
      </c>
      <c r="D908" s="1">
        <v>156.0</v>
      </c>
      <c r="E908" s="1">
        <v>12200.3997769</v>
      </c>
      <c r="F908" s="1">
        <v>1.35846400143</v>
      </c>
      <c r="G908" s="8">
        <f>IFERROR(__xludf.DUMMYFUNCTION("FILTER(WholeNMJData!D:D,WholeNMJData!$A:$A=$A908)"),1158.34145)</f>
        <v>1158.34145</v>
      </c>
      <c r="H908" s="8">
        <f t="shared" si="6"/>
        <v>10.53264543</v>
      </c>
      <c r="I908" s="8">
        <f>IFERROR(__xludf.DUMMYFUNCTION("FILTER(WholeNMJData!D:D,WholeNMJData!$A:$A=$A908)"),1158.34145)</f>
        <v>1158.34145</v>
      </c>
    </row>
    <row r="909">
      <c r="A909" s="5" t="str">
        <f t="shared" si="4"/>
        <v>WSP_03f_m67_001</v>
      </c>
      <c r="B909" s="5" t="str">
        <f t="shared" si="5"/>
        <v>WSP</v>
      </c>
      <c r="C909" s="1" t="s">
        <v>992</v>
      </c>
      <c r="D909" s="1">
        <v>44.0</v>
      </c>
      <c r="E909" s="1">
        <v>7673.99675455</v>
      </c>
      <c r="F909" s="1">
        <v>0.679656829006</v>
      </c>
      <c r="G909" s="8">
        <f>IFERROR(__xludf.DUMMYFUNCTION("FILTER(WholeNMJData!D:D,WholeNMJData!$A:$A=$A909)"),1158.34145)</f>
        <v>1158.34145</v>
      </c>
      <c r="H909" s="8">
        <f t="shared" si="6"/>
        <v>6.624986747</v>
      </c>
      <c r="I909" s="8">
        <f>IFERROR(__xludf.DUMMYFUNCTION("FILTER(WholeNMJData!D:D,WholeNMJData!$A:$A=$A909)"),1158.34145)</f>
        <v>1158.34145</v>
      </c>
    </row>
    <row r="910">
      <c r="A910" s="5" t="str">
        <f t="shared" si="4"/>
        <v>WSP_03f_m67_001</v>
      </c>
      <c r="B910" s="5" t="str">
        <f t="shared" si="5"/>
        <v>WSP</v>
      </c>
      <c r="C910" s="1" t="s">
        <v>993</v>
      </c>
      <c r="D910" s="1">
        <v>16.0</v>
      </c>
      <c r="E910" s="1">
        <v>11356.268875</v>
      </c>
      <c r="F910" s="1">
        <v>0.354824717903</v>
      </c>
      <c r="G910" s="8">
        <f>IFERROR(__xludf.DUMMYFUNCTION("FILTER(WholeNMJData!D:D,WholeNMJData!$A:$A=$A910)"),1158.34145)</f>
        <v>1158.34145</v>
      </c>
      <c r="H910" s="8">
        <f t="shared" si="6"/>
        <v>9.803904432</v>
      </c>
      <c r="I910" s="8">
        <f>IFERROR(__xludf.DUMMYFUNCTION("FILTER(WholeNMJData!D:D,WholeNMJData!$A:$A=$A910)"),1158.34145)</f>
        <v>1158.34145</v>
      </c>
    </row>
    <row r="911">
      <c r="A911" s="5" t="str">
        <f t="shared" si="4"/>
        <v>WSP_03f_m67_001</v>
      </c>
      <c r="B911" s="5" t="str">
        <f t="shared" si="5"/>
        <v>WSP</v>
      </c>
      <c r="C911" s="1" t="s">
        <v>994</v>
      </c>
      <c r="D911" s="1">
        <v>20.0</v>
      </c>
      <c r="E911" s="1">
        <v>12069.42826</v>
      </c>
      <c r="F911" s="1">
        <v>0.452414023463</v>
      </c>
      <c r="G911" s="8">
        <f>IFERROR(__xludf.DUMMYFUNCTION("FILTER(WholeNMJData!D:D,WholeNMJData!$A:$A=$A911)"),1158.34145)</f>
        <v>1158.34145</v>
      </c>
      <c r="H911" s="8">
        <f t="shared" si="6"/>
        <v>10.41957728</v>
      </c>
      <c r="I911" s="8">
        <f>IFERROR(__xludf.DUMMYFUNCTION("FILTER(WholeNMJData!D:D,WholeNMJData!$A:$A=$A911)"),1158.34145)</f>
        <v>1158.34145</v>
      </c>
    </row>
    <row r="912">
      <c r="A912" s="5" t="str">
        <f t="shared" si="4"/>
        <v>WSP_03f_m67_001</v>
      </c>
      <c r="B912" s="5" t="str">
        <f t="shared" si="5"/>
        <v>WSP</v>
      </c>
      <c r="C912" s="1" t="s">
        <v>995</v>
      </c>
      <c r="D912" s="1">
        <v>172.0</v>
      </c>
      <c r="E912" s="1">
        <v>17856.317093</v>
      </c>
      <c r="F912" s="1">
        <v>1.08929591688</v>
      </c>
      <c r="G912" s="8">
        <f>IFERROR(__xludf.DUMMYFUNCTION("FILTER(WholeNMJData!D:D,WholeNMJData!$A:$A=$A912)"),1158.34145)</f>
        <v>1158.34145</v>
      </c>
      <c r="H912" s="8">
        <f t="shared" si="6"/>
        <v>15.41541753</v>
      </c>
      <c r="I912" s="8">
        <f>IFERROR(__xludf.DUMMYFUNCTION("FILTER(WholeNMJData!D:D,WholeNMJData!$A:$A=$A912)"),1158.34145)</f>
        <v>1158.34145</v>
      </c>
    </row>
    <row r="913">
      <c r="A913" s="5" t="str">
        <f t="shared" si="4"/>
        <v>WSP_03f_m67_001</v>
      </c>
      <c r="B913" s="5" t="str">
        <f t="shared" si="5"/>
        <v>WSP</v>
      </c>
      <c r="C913" s="1" t="s">
        <v>996</v>
      </c>
      <c r="D913" s="1">
        <v>16.0</v>
      </c>
      <c r="E913" s="1">
        <v>10609.55025</v>
      </c>
      <c r="F913" s="1">
        <v>0.339419194513</v>
      </c>
      <c r="G913" s="8">
        <f>IFERROR(__xludf.DUMMYFUNCTION("FILTER(WholeNMJData!D:D,WholeNMJData!$A:$A=$A913)"),1158.34145)</f>
        <v>1158.34145</v>
      </c>
      <c r="H913" s="8">
        <f t="shared" si="6"/>
        <v>9.159259776</v>
      </c>
      <c r="I913" s="8">
        <f>IFERROR(__xludf.DUMMYFUNCTION("FILTER(WholeNMJData!D:D,WholeNMJData!$A:$A=$A913)"),1158.34145)</f>
        <v>1158.34145</v>
      </c>
    </row>
    <row r="914">
      <c r="A914" s="5" t="str">
        <f t="shared" si="4"/>
        <v>WSP_03f_m67_001</v>
      </c>
      <c r="B914" s="5" t="str">
        <f t="shared" si="5"/>
        <v>WSP</v>
      </c>
      <c r="C914" s="1" t="s">
        <v>997</v>
      </c>
      <c r="D914" s="1">
        <v>20.0</v>
      </c>
      <c r="E914" s="1">
        <v>14094.71102</v>
      </c>
      <c r="F914" s="1">
        <v>0.48138620156</v>
      </c>
      <c r="G914" s="8">
        <f>IFERROR(__xludf.DUMMYFUNCTION("FILTER(WholeNMJData!D:D,WholeNMJData!$A:$A=$A914)"),1158.34145)</f>
        <v>1158.34145</v>
      </c>
      <c r="H914" s="8">
        <f t="shared" si="6"/>
        <v>12.16801058</v>
      </c>
      <c r="I914" s="8">
        <f>IFERROR(__xludf.DUMMYFUNCTION("FILTER(WholeNMJData!D:D,WholeNMJData!$A:$A=$A914)"),1158.34145)</f>
        <v>1158.34145</v>
      </c>
    </row>
    <row r="915">
      <c r="A915" s="5" t="str">
        <f t="shared" si="4"/>
        <v>WSP_03f_m67_001</v>
      </c>
      <c r="B915" s="5" t="str">
        <f t="shared" si="5"/>
        <v>WSP</v>
      </c>
      <c r="C915" s="1" t="s">
        <v>998</v>
      </c>
      <c r="D915" s="1">
        <v>20.0</v>
      </c>
      <c r="E915" s="1">
        <v>13806.95686</v>
      </c>
      <c r="F915" s="1">
        <v>0.380788044267</v>
      </c>
      <c r="G915" s="8">
        <f>IFERROR(__xludf.DUMMYFUNCTION("FILTER(WholeNMJData!D:D,WholeNMJData!$A:$A=$A915)"),1158.34145)</f>
        <v>1158.34145</v>
      </c>
      <c r="H915" s="8">
        <f t="shared" si="6"/>
        <v>11.91959146</v>
      </c>
      <c r="I915" s="8">
        <f>IFERROR(__xludf.DUMMYFUNCTION("FILTER(WholeNMJData!D:D,WholeNMJData!$A:$A=$A915)"),1158.34145)</f>
        <v>1158.34145</v>
      </c>
    </row>
    <row r="916">
      <c r="A916" s="5" t="str">
        <f t="shared" si="4"/>
        <v>WSP_03f_m67_001</v>
      </c>
      <c r="B916" s="5" t="str">
        <f t="shared" si="5"/>
        <v>WSP</v>
      </c>
      <c r="C916" s="1" t="s">
        <v>999</v>
      </c>
      <c r="D916" s="1">
        <v>16.0</v>
      </c>
      <c r="E916" s="1">
        <v>6264.794725</v>
      </c>
      <c r="F916" s="1">
        <v>0.489394981733</v>
      </c>
      <c r="G916" s="8">
        <f>IFERROR(__xludf.DUMMYFUNCTION("FILTER(WholeNMJData!D:D,WholeNMJData!$A:$A=$A916)"),1158.34145)</f>
        <v>1158.34145</v>
      </c>
      <c r="H916" s="8">
        <f t="shared" si="6"/>
        <v>5.40841798</v>
      </c>
      <c r="I916" s="8">
        <f>IFERROR(__xludf.DUMMYFUNCTION("FILTER(WholeNMJData!D:D,WholeNMJData!$A:$A=$A916)"),1158.34145)</f>
        <v>1158.34145</v>
      </c>
    </row>
    <row r="917">
      <c r="A917" s="5" t="str">
        <f t="shared" si="4"/>
        <v>WSP_03f_m67_001</v>
      </c>
      <c r="B917" s="5" t="str">
        <f t="shared" si="5"/>
        <v>WSP</v>
      </c>
      <c r="C917" s="1" t="s">
        <v>1000</v>
      </c>
      <c r="D917" s="1">
        <v>36.0</v>
      </c>
      <c r="E917" s="1">
        <v>11360.3729111</v>
      </c>
      <c r="F917" s="1">
        <v>0.492540222384</v>
      </c>
      <c r="G917" s="8">
        <f>IFERROR(__xludf.DUMMYFUNCTION("FILTER(WholeNMJData!D:D,WholeNMJData!$A:$A=$A917)"),1158.34145)</f>
        <v>1158.34145</v>
      </c>
      <c r="H917" s="8">
        <f t="shared" si="6"/>
        <v>9.80744746</v>
      </c>
      <c r="I917" s="8">
        <f>IFERROR(__xludf.DUMMYFUNCTION("FILTER(WholeNMJData!D:D,WholeNMJData!$A:$A=$A917)"),1158.34145)</f>
        <v>1158.34145</v>
      </c>
    </row>
    <row r="918">
      <c r="A918" s="5" t="str">
        <f t="shared" si="4"/>
        <v>WSP_03f_m67_001</v>
      </c>
      <c r="B918" s="5" t="str">
        <f t="shared" si="5"/>
        <v>WSP</v>
      </c>
      <c r="C918" s="1" t="s">
        <v>1001</v>
      </c>
      <c r="D918" s="1">
        <v>32.0</v>
      </c>
      <c r="E918" s="1">
        <v>12905.6611125</v>
      </c>
      <c r="F918" s="1">
        <v>0.567511012117</v>
      </c>
      <c r="G918" s="8">
        <f>IFERROR(__xludf.DUMMYFUNCTION("FILTER(WholeNMJData!D:D,WholeNMJData!$A:$A=$A918)"),1158.34145)</f>
        <v>1158.34145</v>
      </c>
      <c r="H918" s="8">
        <f t="shared" si="6"/>
        <v>11.14149987</v>
      </c>
      <c r="I918" s="8">
        <f>IFERROR(__xludf.DUMMYFUNCTION("FILTER(WholeNMJData!D:D,WholeNMJData!$A:$A=$A918)"),1158.34145)</f>
        <v>1158.34145</v>
      </c>
    </row>
    <row r="919">
      <c r="A919" s="5" t="str">
        <f t="shared" si="4"/>
        <v>WSP_03f_m67_001</v>
      </c>
      <c r="B919" s="5" t="str">
        <f t="shared" si="5"/>
        <v>WSP</v>
      </c>
      <c r="C919" s="1" t="s">
        <v>1002</v>
      </c>
      <c r="D919" s="1">
        <v>16.0</v>
      </c>
      <c r="E919" s="1">
        <v>11234.480625</v>
      </c>
      <c r="F919" s="1">
        <v>0.477400360464</v>
      </c>
      <c r="G919" s="8">
        <f>IFERROR(__xludf.DUMMYFUNCTION("FILTER(WholeNMJData!D:D,WholeNMJData!$A:$A=$A919)"),1158.34145)</f>
        <v>1158.34145</v>
      </c>
      <c r="H919" s="8">
        <f t="shared" si="6"/>
        <v>9.698764233</v>
      </c>
      <c r="I919" s="8">
        <f>IFERROR(__xludf.DUMMYFUNCTION("FILTER(WholeNMJData!D:D,WholeNMJData!$A:$A=$A919)"),1158.34145)</f>
        <v>1158.34145</v>
      </c>
    </row>
    <row r="920">
      <c r="A920" s="5" t="str">
        <f t="shared" si="4"/>
        <v>WSP_03f_m67_001</v>
      </c>
      <c r="B920" s="5" t="str">
        <f t="shared" si="5"/>
        <v>WSP</v>
      </c>
      <c r="C920" s="1" t="s">
        <v>1003</v>
      </c>
      <c r="D920" s="1">
        <v>72.0</v>
      </c>
      <c r="E920" s="1">
        <v>17769.06305</v>
      </c>
      <c r="F920" s="1">
        <v>0.805291210895</v>
      </c>
      <c r="G920" s="8">
        <f>IFERROR(__xludf.DUMMYFUNCTION("FILTER(WholeNMJData!D:D,WholeNMJData!$A:$A=$A920)"),1158.34145)</f>
        <v>1158.34145</v>
      </c>
      <c r="H920" s="8">
        <f t="shared" si="6"/>
        <v>15.34009083</v>
      </c>
      <c r="I920" s="8">
        <f>IFERROR(__xludf.DUMMYFUNCTION("FILTER(WholeNMJData!D:D,WholeNMJData!$A:$A=$A920)"),1158.34145)</f>
        <v>1158.34145</v>
      </c>
    </row>
    <row r="921">
      <c r="A921" s="5" t="str">
        <f t="shared" si="4"/>
        <v>WSP_03f_m67_001</v>
      </c>
      <c r="B921" s="5" t="str">
        <f t="shared" si="5"/>
        <v>WSP</v>
      </c>
      <c r="C921" s="1" t="s">
        <v>1004</v>
      </c>
      <c r="D921" s="1">
        <v>20.0</v>
      </c>
      <c r="E921" s="1">
        <v>12668.23014</v>
      </c>
      <c r="F921" s="1">
        <v>0.349746353755</v>
      </c>
      <c r="G921" s="8">
        <f>IFERROR(__xludf.DUMMYFUNCTION("FILTER(WholeNMJData!D:D,WholeNMJData!$A:$A=$A921)"),1158.34145)</f>
        <v>1158.34145</v>
      </c>
      <c r="H921" s="8">
        <f t="shared" si="6"/>
        <v>10.93652493</v>
      </c>
      <c r="I921" s="8">
        <f>IFERROR(__xludf.DUMMYFUNCTION("FILTER(WholeNMJData!D:D,WholeNMJData!$A:$A=$A921)"),1158.34145)</f>
        <v>1158.34145</v>
      </c>
    </row>
    <row r="922">
      <c r="A922" s="5" t="str">
        <f t="shared" si="4"/>
        <v>WSP_03f_m67_001</v>
      </c>
      <c r="B922" s="5" t="str">
        <f t="shared" si="5"/>
        <v>WSP</v>
      </c>
      <c r="C922" s="1" t="s">
        <v>1005</v>
      </c>
      <c r="D922" s="1">
        <v>40.0</v>
      </c>
      <c r="E922" s="1">
        <v>11957.93601</v>
      </c>
      <c r="F922" s="1">
        <v>0.455972426633</v>
      </c>
      <c r="G922" s="8">
        <f>IFERROR(__xludf.DUMMYFUNCTION("FILTER(WholeNMJData!D:D,WholeNMJData!$A:$A=$A922)"),1158.34145)</f>
        <v>1158.34145</v>
      </c>
      <c r="H922" s="8">
        <f t="shared" si="6"/>
        <v>10.32332566</v>
      </c>
      <c r="I922" s="8">
        <f>IFERROR(__xludf.DUMMYFUNCTION("FILTER(WholeNMJData!D:D,WholeNMJData!$A:$A=$A922)"),1158.34145)</f>
        <v>1158.34145</v>
      </c>
    </row>
    <row r="923">
      <c r="A923" s="5" t="str">
        <f t="shared" si="4"/>
        <v>WSP_03f_m67_001</v>
      </c>
      <c r="B923" s="5" t="str">
        <f t="shared" si="5"/>
        <v>WSP</v>
      </c>
      <c r="C923" s="1" t="s">
        <v>1006</v>
      </c>
      <c r="D923" s="1">
        <v>16.0</v>
      </c>
      <c r="E923" s="1">
        <v>15963.747675</v>
      </c>
      <c r="F923" s="1">
        <v>0.58315352319</v>
      </c>
      <c r="G923" s="8">
        <f>IFERROR(__xludf.DUMMYFUNCTION("FILTER(WholeNMJData!D:D,WholeNMJData!$A:$A=$A923)"),1158.34145)</f>
        <v>1158.34145</v>
      </c>
      <c r="H923" s="8">
        <f t="shared" si="6"/>
        <v>13.7815561</v>
      </c>
      <c r="I923" s="8">
        <f>IFERROR(__xludf.DUMMYFUNCTION("FILTER(WholeNMJData!D:D,WholeNMJData!$A:$A=$A923)"),1158.34145)</f>
        <v>1158.34145</v>
      </c>
    </row>
    <row r="924">
      <c r="A924" s="5" t="str">
        <f t="shared" si="4"/>
        <v>WSP_03f_m67_001</v>
      </c>
      <c r="B924" s="5" t="str">
        <f t="shared" si="5"/>
        <v>WSP</v>
      </c>
      <c r="C924" s="1" t="s">
        <v>1007</v>
      </c>
      <c r="D924" s="1">
        <v>24.0</v>
      </c>
      <c r="E924" s="1">
        <v>11690.4997833</v>
      </c>
      <c r="F924" s="1">
        <v>0.35384918324</v>
      </c>
      <c r="G924" s="8">
        <f>IFERROR(__xludf.DUMMYFUNCTION("FILTER(WholeNMJData!D:D,WholeNMJData!$A:$A=$A924)"),1158.34145)</f>
        <v>1158.34145</v>
      </c>
      <c r="H924" s="8">
        <f t="shared" si="6"/>
        <v>10.09244708</v>
      </c>
      <c r="I924" s="8">
        <f>IFERROR(__xludf.DUMMYFUNCTION("FILTER(WholeNMJData!D:D,WholeNMJData!$A:$A=$A924)"),1158.34145)</f>
        <v>1158.34145</v>
      </c>
    </row>
    <row r="925">
      <c r="A925" s="5" t="str">
        <f t="shared" si="4"/>
        <v>WSP_03f_m67_001</v>
      </c>
      <c r="B925" s="5" t="str">
        <f t="shared" si="5"/>
        <v>WSP</v>
      </c>
      <c r="C925" s="1" t="s">
        <v>1008</v>
      </c>
      <c r="D925" s="1">
        <v>40.0</v>
      </c>
      <c r="E925" s="1">
        <v>15164.1707</v>
      </c>
      <c r="F925" s="1">
        <v>0.825923213856</v>
      </c>
      <c r="G925" s="8">
        <f>IFERROR(__xludf.DUMMYFUNCTION("FILTER(WholeNMJData!D:D,WholeNMJData!$A:$A=$A925)"),1158.34145)</f>
        <v>1158.34145</v>
      </c>
      <c r="H925" s="8">
        <f t="shared" si="6"/>
        <v>13.09127866</v>
      </c>
      <c r="I925" s="8">
        <f>IFERROR(__xludf.DUMMYFUNCTION("FILTER(WholeNMJData!D:D,WholeNMJData!$A:$A=$A925)"),1158.34145)</f>
        <v>1158.34145</v>
      </c>
    </row>
    <row r="926">
      <c r="A926" s="5" t="str">
        <f t="shared" si="4"/>
        <v>WSP_03f_m67_001</v>
      </c>
      <c r="B926" s="5" t="str">
        <f t="shared" si="5"/>
        <v>WSP</v>
      </c>
      <c r="C926" s="1" t="s">
        <v>1009</v>
      </c>
      <c r="D926" s="1">
        <v>20.0</v>
      </c>
      <c r="E926" s="1">
        <v>6858.62888</v>
      </c>
      <c r="F926" s="1">
        <v>0.33109929692</v>
      </c>
      <c r="G926" s="8">
        <f>IFERROR(__xludf.DUMMYFUNCTION("FILTER(WholeNMJData!D:D,WholeNMJData!$A:$A=$A926)"),1158.34145)</f>
        <v>1158.34145</v>
      </c>
      <c r="H926" s="8">
        <f t="shared" si="6"/>
        <v>5.921076967</v>
      </c>
      <c r="I926" s="8">
        <f>IFERROR(__xludf.DUMMYFUNCTION("FILTER(WholeNMJData!D:D,WholeNMJData!$A:$A=$A926)"),1158.34145)</f>
        <v>1158.34145</v>
      </c>
    </row>
    <row r="927">
      <c r="A927" s="5" t="str">
        <f t="shared" si="4"/>
        <v>WSP_03f_m67_001</v>
      </c>
      <c r="B927" s="5" t="str">
        <f t="shared" si="5"/>
        <v>WSP</v>
      </c>
      <c r="C927" s="1" t="s">
        <v>1010</v>
      </c>
      <c r="D927" s="1">
        <v>92.0</v>
      </c>
      <c r="E927" s="1">
        <v>14262.663113</v>
      </c>
      <c r="F927" s="1">
        <v>0.716911296226</v>
      </c>
      <c r="G927" s="8">
        <f>IFERROR(__xludf.DUMMYFUNCTION("FILTER(WholeNMJData!D:D,WholeNMJData!$A:$A=$A927)"),1158.34145)</f>
        <v>1158.34145</v>
      </c>
      <c r="H927" s="8">
        <f t="shared" si="6"/>
        <v>12.31300418</v>
      </c>
      <c r="I927" s="8">
        <f>IFERROR(__xludf.DUMMYFUNCTION("FILTER(WholeNMJData!D:D,WholeNMJData!$A:$A=$A927)"),1158.34145)</f>
        <v>1158.34145</v>
      </c>
    </row>
    <row r="928">
      <c r="A928" s="5" t="str">
        <f t="shared" si="4"/>
        <v>WSP_03f_m67_001</v>
      </c>
      <c r="B928" s="5" t="str">
        <f t="shared" si="5"/>
        <v>WSP</v>
      </c>
      <c r="C928" s="1" t="s">
        <v>1011</v>
      </c>
      <c r="D928" s="1">
        <v>16.0</v>
      </c>
      <c r="E928" s="1">
        <v>11955.120975</v>
      </c>
      <c r="F928" s="1">
        <v>0.211297912023</v>
      </c>
      <c r="G928" s="8">
        <f>IFERROR(__xludf.DUMMYFUNCTION("FILTER(WholeNMJData!D:D,WholeNMJData!$A:$A=$A928)"),1158.34145)</f>
        <v>1158.34145</v>
      </c>
      <c r="H928" s="8">
        <f t="shared" si="6"/>
        <v>10.32089543</v>
      </c>
      <c r="I928" s="8">
        <f>IFERROR(__xludf.DUMMYFUNCTION("FILTER(WholeNMJData!D:D,WholeNMJData!$A:$A=$A928)"),1158.34145)</f>
        <v>1158.34145</v>
      </c>
    </row>
    <row r="929">
      <c r="A929" s="5" t="str">
        <f t="shared" si="4"/>
        <v>WSP_03f_m67_001</v>
      </c>
      <c r="B929" s="5" t="str">
        <f t="shared" si="5"/>
        <v>WSP</v>
      </c>
      <c r="C929" s="1" t="s">
        <v>1012</v>
      </c>
      <c r="D929" s="1">
        <v>72.0</v>
      </c>
      <c r="E929" s="1">
        <v>9723.38287222</v>
      </c>
      <c r="F929" s="1">
        <v>0.643091882956</v>
      </c>
      <c r="G929" s="8">
        <f>IFERROR(__xludf.DUMMYFUNCTION("FILTER(WholeNMJData!D:D,WholeNMJData!$A:$A=$A929)"),1158.34145)</f>
        <v>1158.34145</v>
      </c>
      <c r="H929" s="8">
        <f t="shared" si="6"/>
        <v>8.394228552</v>
      </c>
      <c r="I929" s="8">
        <f>IFERROR(__xludf.DUMMYFUNCTION("FILTER(WholeNMJData!D:D,WholeNMJData!$A:$A=$A929)"),1158.34145)</f>
        <v>1158.34145</v>
      </c>
    </row>
    <row r="930">
      <c r="A930" s="5" t="str">
        <f t="shared" si="4"/>
        <v>WSP_03f_m67_001</v>
      </c>
      <c r="B930" s="5" t="str">
        <f t="shared" si="5"/>
        <v>WSP</v>
      </c>
      <c r="C930" s="1" t="s">
        <v>1013</v>
      </c>
      <c r="D930" s="1">
        <v>20.0</v>
      </c>
      <c r="E930" s="1">
        <v>10624.34892</v>
      </c>
      <c r="F930" s="1">
        <v>0.289068847713</v>
      </c>
      <c r="G930" s="8">
        <f>IFERROR(__xludf.DUMMYFUNCTION("FILTER(WholeNMJData!D:D,WholeNMJData!$A:$A=$A930)"),1158.34145)</f>
        <v>1158.34145</v>
      </c>
      <c r="H930" s="8">
        <f t="shared" si="6"/>
        <v>9.172035517</v>
      </c>
      <c r="I930" s="8">
        <f>IFERROR(__xludf.DUMMYFUNCTION("FILTER(WholeNMJData!D:D,WholeNMJData!$A:$A=$A930)"),1158.34145)</f>
        <v>1158.34145</v>
      </c>
    </row>
    <row r="931">
      <c r="A931" s="5" t="str">
        <f t="shared" si="4"/>
        <v>WSP_03f_m67_001</v>
      </c>
      <c r="B931" s="5" t="str">
        <f t="shared" si="5"/>
        <v>WSP</v>
      </c>
      <c r="C931" s="1" t="s">
        <v>1014</v>
      </c>
      <c r="D931" s="1">
        <v>20.0</v>
      </c>
      <c r="E931" s="1">
        <v>13833.8657</v>
      </c>
      <c r="F931" s="1">
        <v>0.336000305395</v>
      </c>
      <c r="G931" s="8">
        <f>IFERROR(__xludf.DUMMYFUNCTION("FILTER(WholeNMJData!D:D,WholeNMJData!$A:$A=$A931)"),1158.34145)</f>
        <v>1158.34145</v>
      </c>
      <c r="H931" s="8">
        <f t="shared" si="6"/>
        <v>11.94282195</v>
      </c>
      <c r="I931" s="8">
        <f>IFERROR(__xludf.DUMMYFUNCTION("FILTER(WholeNMJData!D:D,WholeNMJData!$A:$A=$A931)"),1158.34145)</f>
        <v>1158.34145</v>
      </c>
    </row>
    <row r="932">
      <c r="A932" s="5" t="str">
        <f t="shared" si="4"/>
        <v>WSP_03f_m67_001</v>
      </c>
      <c r="B932" s="5" t="str">
        <f t="shared" si="5"/>
        <v>WSP</v>
      </c>
      <c r="C932" s="1" t="s">
        <v>1015</v>
      </c>
      <c r="D932" s="1">
        <v>20.0</v>
      </c>
      <c r="E932" s="1">
        <v>11326.60302</v>
      </c>
      <c r="F932" s="1">
        <v>0.512594366532</v>
      </c>
      <c r="G932" s="8">
        <f>IFERROR(__xludf.DUMMYFUNCTION("FILTER(WholeNMJData!D:D,WholeNMJData!$A:$A=$A932)"),1158.34145)</f>
        <v>1158.34145</v>
      </c>
      <c r="H932" s="8">
        <f t="shared" si="6"/>
        <v>9.778293801</v>
      </c>
      <c r="I932" s="8">
        <f>IFERROR(__xludf.DUMMYFUNCTION("FILTER(WholeNMJData!D:D,WholeNMJData!$A:$A=$A932)"),1158.34145)</f>
        <v>1158.34145</v>
      </c>
    </row>
    <row r="933">
      <c r="A933" s="5" t="str">
        <f t="shared" si="4"/>
        <v>WSP_03f_m67_001</v>
      </c>
      <c r="B933" s="5" t="str">
        <f t="shared" si="5"/>
        <v>WSP</v>
      </c>
      <c r="C933" s="1" t="s">
        <v>1016</v>
      </c>
      <c r="D933" s="1">
        <v>16.0</v>
      </c>
      <c r="E933" s="1">
        <v>10719.03065</v>
      </c>
      <c r="F933" s="1">
        <v>0.128640158334</v>
      </c>
      <c r="G933" s="8">
        <f>IFERROR(__xludf.DUMMYFUNCTION("FILTER(WholeNMJData!D:D,WholeNMJData!$A:$A=$A933)"),1158.34145)</f>
        <v>1158.34145</v>
      </c>
      <c r="H933" s="8">
        <f t="shared" si="6"/>
        <v>9.253774567</v>
      </c>
      <c r="I933" s="8">
        <f>IFERROR(__xludf.DUMMYFUNCTION("FILTER(WholeNMJData!D:D,WholeNMJData!$A:$A=$A933)"),1158.34145)</f>
        <v>1158.34145</v>
      </c>
    </row>
    <row r="934">
      <c r="A934" s="5" t="str">
        <f t="shared" si="4"/>
        <v>WSP_03f_m67_001</v>
      </c>
      <c r="B934" s="5" t="str">
        <f t="shared" si="5"/>
        <v>WSP</v>
      </c>
      <c r="C934" s="1" t="s">
        <v>1017</v>
      </c>
      <c r="D934" s="1">
        <v>32.0</v>
      </c>
      <c r="E934" s="1">
        <v>14076.928025</v>
      </c>
      <c r="F934" s="1">
        <v>0.410074178809</v>
      </c>
      <c r="G934" s="8">
        <f>IFERROR(__xludf.DUMMYFUNCTION("FILTER(WholeNMJData!D:D,WholeNMJData!$A:$A=$A934)"),1158.34145)</f>
        <v>1158.34145</v>
      </c>
      <c r="H934" s="8">
        <f t="shared" si="6"/>
        <v>12.15265846</v>
      </c>
      <c r="I934" s="8">
        <f>IFERROR(__xludf.DUMMYFUNCTION("FILTER(WholeNMJData!D:D,WholeNMJData!$A:$A=$A934)"),1158.34145)</f>
        <v>1158.34145</v>
      </c>
    </row>
    <row r="935">
      <c r="A935" s="5" t="str">
        <f t="shared" si="4"/>
        <v>WSP_03f_m67_001</v>
      </c>
      <c r="B935" s="5" t="str">
        <f t="shared" si="5"/>
        <v>WSP</v>
      </c>
      <c r="C935" s="1" t="s">
        <v>1018</v>
      </c>
      <c r="D935" s="1">
        <v>52.0</v>
      </c>
      <c r="E935" s="1">
        <v>10918.8999923</v>
      </c>
      <c r="F935" s="1">
        <v>0.51689251701</v>
      </c>
      <c r="G935" s="8">
        <f>IFERROR(__xludf.DUMMYFUNCTION("FILTER(WholeNMJData!D:D,WholeNMJData!$A:$A=$A935)"),1158.34145)</f>
        <v>1158.34145</v>
      </c>
      <c r="H935" s="8">
        <f t="shared" si="6"/>
        <v>9.42632243</v>
      </c>
      <c r="I935" s="8">
        <f>IFERROR(__xludf.DUMMYFUNCTION("FILTER(WholeNMJData!D:D,WholeNMJData!$A:$A=$A935)"),1158.34145)</f>
        <v>1158.34145</v>
      </c>
    </row>
    <row r="936">
      <c r="A936" s="5" t="str">
        <f t="shared" si="4"/>
        <v>WSP_03f_m67_002</v>
      </c>
      <c r="B936" s="5" t="str">
        <f t="shared" si="5"/>
        <v>WSP</v>
      </c>
      <c r="C936" s="1" t="s">
        <v>1019</v>
      </c>
      <c r="D936" s="1">
        <v>48.0</v>
      </c>
      <c r="E936" s="1">
        <v>10728.73755</v>
      </c>
      <c r="F936" s="1">
        <v>0.651043132284</v>
      </c>
      <c r="G936" s="8">
        <f>IFERROR(__xludf.DUMMYFUNCTION("FILTER(WholeNMJData!D:D,WholeNMJData!$A:$A=$A936)"),855.76266)</f>
        <v>855.76266</v>
      </c>
      <c r="H936" s="8">
        <f t="shared" si="6"/>
        <v>12.53704801</v>
      </c>
      <c r="I936" s="8">
        <f>IFERROR(__xludf.DUMMYFUNCTION("FILTER(WholeNMJData!D:D,WholeNMJData!$A:$A=$A936)"),855.76266)</f>
        <v>855.76266</v>
      </c>
    </row>
    <row r="937">
      <c r="A937" s="5" t="str">
        <f t="shared" si="4"/>
        <v>WSP_03f_m67_002</v>
      </c>
      <c r="B937" s="5" t="str">
        <f t="shared" si="5"/>
        <v>WSP</v>
      </c>
      <c r="C937" s="1" t="s">
        <v>1020</v>
      </c>
      <c r="D937" s="1">
        <v>16.0</v>
      </c>
      <c r="E937" s="1">
        <v>7661.71955</v>
      </c>
      <c r="F937" s="1">
        <v>0.0665106438149</v>
      </c>
      <c r="G937" s="8">
        <f>IFERROR(__xludf.DUMMYFUNCTION("FILTER(WholeNMJData!D:D,WholeNMJData!$A:$A=$A937)"),855.76266)</f>
        <v>855.76266</v>
      </c>
      <c r="H937" s="8">
        <f t="shared" si="6"/>
        <v>8.953089341</v>
      </c>
      <c r="I937" s="8">
        <f>IFERROR(__xludf.DUMMYFUNCTION("FILTER(WholeNMJData!D:D,WholeNMJData!$A:$A=$A937)"),855.76266)</f>
        <v>855.76266</v>
      </c>
    </row>
    <row r="938">
      <c r="A938" s="5" t="str">
        <f t="shared" si="4"/>
        <v>WSP_03f_m67_002</v>
      </c>
      <c r="B938" s="5" t="str">
        <f t="shared" si="5"/>
        <v>WSP</v>
      </c>
      <c r="C938" s="1" t="s">
        <v>1021</v>
      </c>
      <c r="D938" s="1">
        <v>24.0</v>
      </c>
      <c r="E938" s="1">
        <v>7625.27796667</v>
      </c>
      <c r="F938" s="1">
        <v>0.293026026037</v>
      </c>
      <c r="G938" s="8">
        <f>IFERROR(__xludf.DUMMYFUNCTION("FILTER(WholeNMJData!D:D,WholeNMJData!$A:$A=$A938)"),855.76266)</f>
        <v>855.76266</v>
      </c>
      <c r="H938" s="8">
        <f t="shared" si="6"/>
        <v>8.910505591</v>
      </c>
      <c r="I938" s="8">
        <f>IFERROR(__xludf.DUMMYFUNCTION("FILTER(WholeNMJData!D:D,WholeNMJData!$A:$A=$A938)"),855.76266)</f>
        <v>855.76266</v>
      </c>
    </row>
    <row r="939">
      <c r="A939" s="5" t="str">
        <f t="shared" si="4"/>
        <v>WSP_03f_m67_002</v>
      </c>
      <c r="B939" s="5" t="str">
        <f t="shared" si="5"/>
        <v>WSP</v>
      </c>
      <c r="C939" s="1" t="s">
        <v>1022</v>
      </c>
      <c r="D939" s="1">
        <v>28.0</v>
      </c>
      <c r="E939" s="1">
        <v>8699.58048571</v>
      </c>
      <c r="F939" s="1">
        <v>0.393722364616</v>
      </c>
      <c r="G939" s="8">
        <f>IFERROR(__xludf.DUMMYFUNCTION("FILTER(WholeNMJData!D:D,WholeNMJData!$A:$A=$A939)"),855.76266)</f>
        <v>855.76266</v>
      </c>
      <c r="H939" s="8">
        <f t="shared" si="6"/>
        <v>10.16587997</v>
      </c>
      <c r="I939" s="8">
        <f>IFERROR(__xludf.DUMMYFUNCTION("FILTER(WholeNMJData!D:D,WholeNMJData!$A:$A=$A939)"),855.76266)</f>
        <v>855.76266</v>
      </c>
    </row>
    <row r="940">
      <c r="A940" s="5" t="str">
        <f t="shared" si="4"/>
        <v>WSP_03f_m67_002</v>
      </c>
      <c r="B940" s="5" t="str">
        <f t="shared" si="5"/>
        <v>WSP</v>
      </c>
      <c r="C940" s="1" t="s">
        <v>1023</v>
      </c>
      <c r="D940" s="1">
        <v>52.0</v>
      </c>
      <c r="E940" s="1">
        <v>8651.99909231</v>
      </c>
      <c r="F940" s="1">
        <v>0.454309767958</v>
      </c>
      <c r="G940" s="8">
        <f>IFERROR(__xludf.DUMMYFUNCTION("FILTER(WholeNMJData!D:D,WholeNMJData!$A:$A=$A940)"),855.76266)</f>
        <v>855.76266</v>
      </c>
      <c r="H940" s="8">
        <f t="shared" si="6"/>
        <v>10.11027882</v>
      </c>
      <c r="I940" s="8">
        <f>IFERROR(__xludf.DUMMYFUNCTION("FILTER(WholeNMJData!D:D,WholeNMJData!$A:$A=$A940)"),855.76266)</f>
        <v>855.76266</v>
      </c>
    </row>
    <row r="941">
      <c r="A941" s="5" t="str">
        <f t="shared" si="4"/>
        <v>WSP_03f_m67_002</v>
      </c>
      <c r="B941" s="5" t="str">
        <f t="shared" si="5"/>
        <v>WSP</v>
      </c>
      <c r="C941" s="1" t="s">
        <v>1024</v>
      </c>
      <c r="D941" s="1">
        <v>16.0</v>
      </c>
      <c r="E941" s="1">
        <v>8430.4678</v>
      </c>
      <c r="F941" s="1">
        <v>0.207490787166</v>
      </c>
      <c r="G941" s="8">
        <f>IFERROR(__xludf.DUMMYFUNCTION("FILTER(WholeNMJData!D:D,WholeNMJData!$A:$A=$A941)"),855.76266)</f>
        <v>855.76266</v>
      </c>
      <c r="H941" s="8">
        <f t="shared" si="6"/>
        <v>9.851408801</v>
      </c>
      <c r="I941" s="8">
        <f>IFERROR(__xludf.DUMMYFUNCTION("FILTER(WholeNMJData!D:D,WholeNMJData!$A:$A=$A941)"),855.76266)</f>
        <v>855.76266</v>
      </c>
    </row>
    <row r="942">
      <c r="A942" s="5" t="str">
        <f t="shared" si="4"/>
        <v>WSP_03f_m67_002</v>
      </c>
      <c r="B942" s="5" t="str">
        <f t="shared" si="5"/>
        <v>WSP</v>
      </c>
      <c r="C942" s="1" t="s">
        <v>1025</v>
      </c>
      <c r="D942" s="1">
        <v>16.0</v>
      </c>
      <c r="E942" s="1">
        <v>11556.0268</v>
      </c>
      <c r="F942" s="1">
        <v>0.388346165829</v>
      </c>
      <c r="G942" s="8">
        <f>IFERROR(__xludf.DUMMYFUNCTION("FILTER(WholeNMJData!D:D,WholeNMJData!$A:$A=$A942)"),855.76266)</f>
        <v>855.76266</v>
      </c>
      <c r="H942" s="8">
        <f t="shared" si="6"/>
        <v>13.50377545</v>
      </c>
      <c r="I942" s="8">
        <f>IFERROR(__xludf.DUMMYFUNCTION("FILTER(WholeNMJData!D:D,WholeNMJData!$A:$A=$A942)"),855.76266)</f>
        <v>855.76266</v>
      </c>
    </row>
    <row r="943">
      <c r="A943" s="5" t="str">
        <f t="shared" si="4"/>
        <v>WSP_03f_m67_002</v>
      </c>
      <c r="B943" s="5" t="str">
        <f t="shared" si="5"/>
        <v>WSP</v>
      </c>
      <c r="C943" s="1" t="s">
        <v>1026</v>
      </c>
      <c r="D943" s="1">
        <v>20.0</v>
      </c>
      <c r="E943" s="1">
        <v>9322.77346</v>
      </c>
      <c r="F943" s="1">
        <v>0.27254445374</v>
      </c>
      <c r="G943" s="8">
        <f>IFERROR(__xludf.DUMMYFUNCTION("FILTER(WholeNMJData!D:D,WholeNMJData!$A:$A=$A943)"),855.76266)</f>
        <v>855.76266</v>
      </c>
      <c r="H943" s="8">
        <f t="shared" si="6"/>
        <v>10.89411106</v>
      </c>
      <c r="I943" s="8">
        <f>IFERROR(__xludf.DUMMYFUNCTION("FILTER(WholeNMJData!D:D,WholeNMJData!$A:$A=$A943)"),855.76266)</f>
        <v>855.76266</v>
      </c>
    </row>
    <row r="944">
      <c r="A944" s="5" t="str">
        <f t="shared" si="4"/>
        <v>WSP_03f_m67_002</v>
      </c>
      <c r="B944" s="5" t="str">
        <f t="shared" si="5"/>
        <v>WSP</v>
      </c>
      <c r="C944" s="1" t="s">
        <v>1027</v>
      </c>
      <c r="D944" s="1">
        <v>120.0</v>
      </c>
      <c r="E944" s="1">
        <v>11756.1330333</v>
      </c>
      <c r="F944" s="1">
        <v>0.796935682289</v>
      </c>
      <c r="G944" s="8">
        <f>IFERROR(__xludf.DUMMYFUNCTION("FILTER(WholeNMJData!D:D,WholeNMJData!$A:$A=$A944)"),855.76266)</f>
        <v>855.76266</v>
      </c>
      <c r="H944" s="8">
        <f t="shared" si="6"/>
        <v>13.73760925</v>
      </c>
      <c r="I944" s="8">
        <f>IFERROR(__xludf.DUMMYFUNCTION("FILTER(WholeNMJData!D:D,WholeNMJData!$A:$A=$A944)"),855.76266)</f>
        <v>855.76266</v>
      </c>
    </row>
    <row r="945">
      <c r="A945" s="5" t="str">
        <f t="shared" si="4"/>
        <v>WSP_03f_m67_002</v>
      </c>
      <c r="B945" s="5" t="str">
        <f t="shared" si="5"/>
        <v>WSP</v>
      </c>
      <c r="C945" s="1" t="s">
        <v>1028</v>
      </c>
      <c r="D945" s="1">
        <v>16.0</v>
      </c>
      <c r="E945" s="1">
        <v>8995.34365</v>
      </c>
      <c r="F945" s="1">
        <v>0.242078188975</v>
      </c>
      <c r="G945" s="8">
        <f>IFERROR(__xludf.DUMMYFUNCTION("FILTER(WholeNMJData!D:D,WholeNMJData!$A:$A=$A945)"),855.76266)</f>
        <v>855.76266</v>
      </c>
      <c r="H945" s="8">
        <f t="shared" si="6"/>
        <v>10.51149351</v>
      </c>
      <c r="I945" s="8">
        <f>IFERROR(__xludf.DUMMYFUNCTION("FILTER(WholeNMJData!D:D,WholeNMJData!$A:$A=$A945)"),855.76266)</f>
        <v>855.76266</v>
      </c>
    </row>
    <row r="946">
      <c r="A946" s="5" t="str">
        <f t="shared" si="4"/>
        <v>WSP_03f_m67_002</v>
      </c>
      <c r="B946" s="5" t="str">
        <f t="shared" si="5"/>
        <v>WSP</v>
      </c>
      <c r="C946" s="1" t="s">
        <v>1029</v>
      </c>
      <c r="D946" s="1">
        <v>48.0</v>
      </c>
      <c r="E946" s="1">
        <v>11195.7487917</v>
      </c>
      <c r="F946" s="1">
        <v>0.684021081797</v>
      </c>
      <c r="G946" s="8">
        <f>IFERROR(__xludf.DUMMYFUNCTION("FILTER(WholeNMJData!D:D,WholeNMJData!$A:$A=$A946)"),855.76266)</f>
        <v>855.76266</v>
      </c>
      <c r="H946" s="8">
        <f t="shared" si="6"/>
        <v>13.0827732</v>
      </c>
      <c r="I946" s="8">
        <f>IFERROR(__xludf.DUMMYFUNCTION("FILTER(WholeNMJData!D:D,WholeNMJData!$A:$A=$A946)"),855.76266)</f>
        <v>855.76266</v>
      </c>
    </row>
    <row r="947">
      <c r="A947" s="5" t="str">
        <f t="shared" si="4"/>
        <v>WSP_03f_m67_002</v>
      </c>
      <c r="B947" s="5" t="str">
        <f t="shared" si="5"/>
        <v>WSP</v>
      </c>
      <c r="C947" s="1" t="s">
        <v>1030</v>
      </c>
      <c r="D947" s="1">
        <v>24.0</v>
      </c>
      <c r="E947" s="1">
        <v>11067.7875333</v>
      </c>
      <c r="F947" s="1">
        <v>0.459747269694</v>
      </c>
      <c r="G947" s="8">
        <f>IFERROR(__xludf.DUMMYFUNCTION("FILTER(WholeNMJData!D:D,WholeNMJData!$A:$A=$A947)"),855.76266)</f>
        <v>855.76266</v>
      </c>
      <c r="H947" s="8">
        <f t="shared" si="6"/>
        <v>12.93324429</v>
      </c>
      <c r="I947" s="8">
        <f>IFERROR(__xludf.DUMMYFUNCTION("FILTER(WholeNMJData!D:D,WholeNMJData!$A:$A=$A947)"),855.76266)</f>
        <v>855.76266</v>
      </c>
    </row>
    <row r="948">
      <c r="A948" s="5" t="str">
        <f t="shared" si="4"/>
        <v>WSP_03f_m67_002</v>
      </c>
      <c r="B948" s="5" t="str">
        <f t="shared" si="5"/>
        <v>WSP</v>
      </c>
      <c r="C948" s="1" t="s">
        <v>1031</v>
      </c>
      <c r="D948" s="1">
        <v>24.0</v>
      </c>
      <c r="E948" s="1">
        <v>13313.1904333</v>
      </c>
      <c r="F948" s="1">
        <v>0.484068385581</v>
      </c>
      <c r="G948" s="8">
        <f>IFERROR(__xludf.DUMMYFUNCTION("FILTER(WholeNMJData!D:D,WholeNMJData!$A:$A=$A948)"),855.76266)</f>
        <v>855.76266</v>
      </c>
      <c r="H948" s="8">
        <f t="shared" si="6"/>
        <v>15.55710602</v>
      </c>
      <c r="I948" s="8">
        <f>IFERROR(__xludf.DUMMYFUNCTION("FILTER(WholeNMJData!D:D,WholeNMJData!$A:$A=$A948)"),855.76266)</f>
        <v>855.76266</v>
      </c>
    </row>
    <row r="949">
      <c r="A949" s="5" t="str">
        <f t="shared" si="4"/>
        <v>WSP_03f_m67_002</v>
      </c>
      <c r="B949" s="5" t="str">
        <f t="shared" si="5"/>
        <v>WSP</v>
      </c>
      <c r="C949" s="1" t="s">
        <v>1032</v>
      </c>
      <c r="D949" s="1">
        <v>16.0</v>
      </c>
      <c r="E949" s="1">
        <v>8396.397825</v>
      </c>
      <c r="F949" s="1">
        <v>0.393478914275</v>
      </c>
      <c r="G949" s="8">
        <f>IFERROR(__xludf.DUMMYFUNCTION("FILTER(WholeNMJData!D:D,WholeNMJData!$A:$A=$A949)"),855.76266)</f>
        <v>855.76266</v>
      </c>
      <c r="H949" s="8">
        <f t="shared" si="6"/>
        <v>9.811596389</v>
      </c>
      <c r="I949" s="8">
        <f>IFERROR(__xludf.DUMMYFUNCTION("FILTER(WholeNMJData!D:D,WholeNMJData!$A:$A=$A949)"),855.76266)</f>
        <v>855.76266</v>
      </c>
    </row>
    <row r="950">
      <c r="A950" s="5" t="str">
        <f t="shared" si="4"/>
        <v>WSP_03f_m67_002</v>
      </c>
      <c r="B950" s="5" t="str">
        <f t="shared" si="5"/>
        <v>WSP</v>
      </c>
      <c r="C950" s="1" t="s">
        <v>1033</v>
      </c>
      <c r="D950" s="1">
        <v>16.0</v>
      </c>
      <c r="E950" s="1">
        <v>9791.623725</v>
      </c>
      <c r="F950" s="1">
        <v>0.251238943519</v>
      </c>
      <c r="G950" s="8">
        <f>IFERROR(__xludf.DUMMYFUNCTION("FILTER(WholeNMJData!D:D,WholeNMJData!$A:$A=$A950)"),855.76266)</f>
        <v>855.76266</v>
      </c>
      <c r="H950" s="8">
        <f t="shared" si="6"/>
        <v>11.44198524</v>
      </c>
      <c r="I950" s="8">
        <f>IFERROR(__xludf.DUMMYFUNCTION("FILTER(WholeNMJData!D:D,WholeNMJData!$A:$A=$A950)"),855.76266)</f>
        <v>855.76266</v>
      </c>
    </row>
    <row r="951">
      <c r="A951" s="5" t="str">
        <f t="shared" si="4"/>
        <v>WSP_03f_m67_002</v>
      </c>
      <c r="B951" s="5" t="str">
        <f t="shared" si="5"/>
        <v>WSP</v>
      </c>
      <c r="C951" s="1" t="s">
        <v>1034</v>
      </c>
      <c r="D951" s="1">
        <v>16.0</v>
      </c>
      <c r="E951" s="1">
        <v>9849.3599</v>
      </c>
      <c r="F951" s="1">
        <v>0.213902854743</v>
      </c>
      <c r="G951" s="8">
        <f>IFERROR(__xludf.DUMMYFUNCTION("FILTER(WholeNMJData!D:D,WholeNMJData!$A:$A=$A951)"),855.76266)</f>
        <v>855.76266</v>
      </c>
      <c r="H951" s="8">
        <f t="shared" si="6"/>
        <v>11.50945275</v>
      </c>
      <c r="I951" s="8">
        <f>IFERROR(__xludf.DUMMYFUNCTION("FILTER(WholeNMJData!D:D,WholeNMJData!$A:$A=$A951)"),855.76266)</f>
        <v>855.76266</v>
      </c>
    </row>
    <row r="952">
      <c r="A952" s="5" t="str">
        <f t="shared" si="4"/>
        <v>WSP_03f_m67_002</v>
      </c>
      <c r="B952" s="5" t="str">
        <f t="shared" si="5"/>
        <v>WSP</v>
      </c>
      <c r="C952" s="1" t="s">
        <v>1035</v>
      </c>
      <c r="D952" s="1">
        <v>32.0</v>
      </c>
      <c r="E952" s="1">
        <v>12182.081025</v>
      </c>
      <c r="F952" s="1">
        <v>0.348734751582</v>
      </c>
      <c r="G952" s="8">
        <f>IFERROR(__xludf.DUMMYFUNCTION("FILTER(WholeNMJData!D:D,WholeNMJData!$A:$A=$A952)"),855.76266)</f>
        <v>855.76266</v>
      </c>
      <c r="H952" s="8">
        <f t="shared" si="6"/>
        <v>14.23535005</v>
      </c>
      <c r="I952" s="8">
        <f>IFERROR(__xludf.DUMMYFUNCTION("FILTER(WholeNMJData!D:D,WholeNMJData!$A:$A=$A952)"),855.76266)</f>
        <v>855.76266</v>
      </c>
    </row>
    <row r="953">
      <c r="A953" s="5" t="str">
        <f t="shared" si="4"/>
        <v>WSP_03f_m67_002</v>
      </c>
      <c r="B953" s="5" t="str">
        <f t="shared" si="5"/>
        <v>WSP</v>
      </c>
      <c r="C953" s="1" t="s">
        <v>1036</v>
      </c>
      <c r="D953" s="1">
        <v>36.0</v>
      </c>
      <c r="E953" s="1">
        <v>8702.23605556</v>
      </c>
      <c r="F953" s="1">
        <v>0.40079797626</v>
      </c>
      <c r="G953" s="8">
        <f>IFERROR(__xludf.DUMMYFUNCTION("FILTER(WholeNMJData!D:D,WholeNMJData!$A:$A=$A953)"),855.76266)</f>
        <v>855.76266</v>
      </c>
      <c r="H953" s="8">
        <f t="shared" si="6"/>
        <v>10.16898313</v>
      </c>
      <c r="I953" s="8">
        <f>IFERROR(__xludf.DUMMYFUNCTION("FILTER(WholeNMJData!D:D,WholeNMJData!$A:$A=$A953)"),855.76266)</f>
        <v>855.76266</v>
      </c>
    </row>
    <row r="954">
      <c r="A954" s="5" t="str">
        <f t="shared" si="4"/>
        <v>WSP_03f_m67_002</v>
      </c>
      <c r="B954" s="5" t="str">
        <f t="shared" si="5"/>
        <v>WSP</v>
      </c>
      <c r="C954" s="1" t="s">
        <v>1037</v>
      </c>
      <c r="D954" s="1">
        <v>36.0</v>
      </c>
      <c r="E954" s="1">
        <v>8583.00635556</v>
      </c>
      <c r="F954" s="1">
        <v>0.417637078607</v>
      </c>
      <c r="G954" s="8">
        <f>IFERROR(__xludf.DUMMYFUNCTION("FILTER(WholeNMJData!D:D,WholeNMJData!$A:$A=$A954)"),855.76266)</f>
        <v>855.76266</v>
      </c>
      <c r="H954" s="8">
        <f t="shared" si="6"/>
        <v>10.02965747</v>
      </c>
      <c r="I954" s="8">
        <f>IFERROR(__xludf.DUMMYFUNCTION("FILTER(WholeNMJData!D:D,WholeNMJData!$A:$A=$A954)"),855.76266)</f>
        <v>855.76266</v>
      </c>
    </row>
    <row r="955">
      <c r="A955" s="5" t="str">
        <f t="shared" si="4"/>
        <v>WSP_03f_m67_002</v>
      </c>
      <c r="B955" s="5" t="str">
        <f t="shared" si="5"/>
        <v>WSP</v>
      </c>
      <c r="C955" s="1" t="s">
        <v>1038</v>
      </c>
      <c r="D955" s="1">
        <v>64.0</v>
      </c>
      <c r="E955" s="1">
        <v>10573.4921313</v>
      </c>
      <c r="F955" s="1">
        <v>0.397843129572</v>
      </c>
      <c r="G955" s="8">
        <f>IFERROR(__xludf.DUMMYFUNCTION("FILTER(WholeNMJData!D:D,WholeNMJData!$A:$A=$A955)"),855.76266)</f>
        <v>855.76266</v>
      </c>
      <c r="H955" s="8">
        <f t="shared" si="6"/>
        <v>12.35563624</v>
      </c>
      <c r="I955" s="8">
        <f>IFERROR(__xludf.DUMMYFUNCTION("FILTER(WholeNMJData!D:D,WholeNMJData!$A:$A=$A955)"),855.76266)</f>
        <v>855.76266</v>
      </c>
    </row>
    <row r="956">
      <c r="A956" s="5" t="str">
        <f t="shared" si="4"/>
        <v>WSP_03f_m67_002</v>
      </c>
      <c r="B956" s="5" t="str">
        <f t="shared" si="5"/>
        <v>WSP</v>
      </c>
      <c r="C956" s="1" t="s">
        <v>1039</v>
      </c>
      <c r="D956" s="1">
        <v>364.0</v>
      </c>
      <c r="E956" s="1">
        <v>19733.3591044</v>
      </c>
      <c r="F956" s="1">
        <v>0.889622066224</v>
      </c>
      <c r="G956" s="8">
        <f>IFERROR(__xludf.DUMMYFUNCTION("FILTER(WholeNMJData!D:D,WholeNMJData!$A:$A=$A956)"),855.76266)</f>
        <v>855.76266</v>
      </c>
      <c r="H956" s="8">
        <f t="shared" si="6"/>
        <v>23.0593832</v>
      </c>
      <c r="I956" s="8">
        <f>IFERROR(__xludf.DUMMYFUNCTION("FILTER(WholeNMJData!D:D,WholeNMJData!$A:$A=$A956)"),855.76266)</f>
        <v>855.76266</v>
      </c>
    </row>
    <row r="957">
      <c r="A957" s="5" t="str">
        <f t="shared" si="4"/>
        <v>WSP_03f_m67_002</v>
      </c>
      <c r="B957" s="5" t="str">
        <f t="shared" si="5"/>
        <v>WSP</v>
      </c>
      <c r="C957" s="1" t="s">
        <v>1040</v>
      </c>
      <c r="D957" s="1">
        <v>16.0</v>
      </c>
      <c r="E957" s="1">
        <v>8391.170075</v>
      </c>
      <c r="F957" s="1">
        <v>0.769560674171</v>
      </c>
      <c r="G957" s="8">
        <f>IFERROR(__xludf.DUMMYFUNCTION("FILTER(WholeNMJData!D:D,WholeNMJData!$A:$A=$A957)"),855.76266)</f>
        <v>855.76266</v>
      </c>
      <c r="H957" s="8">
        <f t="shared" si="6"/>
        <v>9.805487511</v>
      </c>
      <c r="I957" s="8">
        <f>IFERROR(__xludf.DUMMYFUNCTION("FILTER(WholeNMJData!D:D,WholeNMJData!$A:$A=$A957)"),855.76266)</f>
        <v>855.76266</v>
      </c>
    </row>
    <row r="958">
      <c r="A958" s="5" t="str">
        <f t="shared" si="4"/>
        <v>WSP_03f_m67_002</v>
      </c>
      <c r="B958" s="5" t="str">
        <f t="shared" si="5"/>
        <v>WSP</v>
      </c>
      <c r="C958" s="1" t="s">
        <v>1041</v>
      </c>
      <c r="D958" s="1">
        <v>60.0</v>
      </c>
      <c r="E958" s="1">
        <v>9902.80748667</v>
      </c>
      <c r="F958" s="1">
        <v>0.965032988157</v>
      </c>
      <c r="G958" s="8">
        <f>IFERROR(__xludf.DUMMYFUNCTION("FILTER(WholeNMJData!D:D,WholeNMJData!$A:$A=$A958)"),855.76266)</f>
        <v>855.76266</v>
      </c>
      <c r="H958" s="8">
        <f t="shared" si="6"/>
        <v>11.57190884</v>
      </c>
      <c r="I958" s="8">
        <f>IFERROR(__xludf.DUMMYFUNCTION("FILTER(WholeNMJData!D:D,WholeNMJData!$A:$A=$A958)"),855.76266)</f>
        <v>855.76266</v>
      </c>
    </row>
    <row r="959">
      <c r="A959" s="5" t="str">
        <f t="shared" si="4"/>
        <v>WSP_03f_m67_002</v>
      </c>
      <c r="B959" s="5" t="str">
        <f t="shared" si="5"/>
        <v>WSP</v>
      </c>
      <c r="C959" s="1" t="s">
        <v>1042</v>
      </c>
      <c r="D959" s="1">
        <v>40.0</v>
      </c>
      <c r="E959" s="1">
        <v>9997.06642</v>
      </c>
      <c r="F959" s="1">
        <v>0.788400013451</v>
      </c>
      <c r="G959" s="8">
        <f>IFERROR(__xludf.DUMMYFUNCTION("FILTER(WholeNMJData!D:D,WholeNMJData!$A:$A=$A959)"),855.76266)</f>
        <v>855.76266</v>
      </c>
      <c r="H959" s="8">
        <f t="shared" si="6"/>
        <v>11.68205495</v>
      </c>
      <c r="I959" s="8">
        <f>IFERROR(__xludf.DUMMYFUNCTION("FILTER(WholeNMJData!D:D,WholeNMJData!$A:$A=$A959)"),855.76266)</f>
        <v>855.76266</v>
      </c>
    </row>
    <row r="960">
      <c r="A960" s="5" t="str">
        <f t="shared" si="4"/>
        <v>WSP_03f_m67_003</v>
      </c>
      <c r="B960" s="5" t="str">
        <f t="shared" si="5"/>
        <v>WSP</v>
      </c>
      <c r="C960" s="1" t="s">
        <v>1043</v>
      </c>
      <c r="D960" s="1">
        <v>32.0</v>
      </c>
      <c r="E960" s="1">
        <v>4818.5836</v>
      </c>
      <c r="F960" s="1">
        <v>0.701520484152</v>
      </c>
      <c r="G960" s="8">
        <f>IFERROR(__xludf.DUMMYFUNCTION("FILTER(WholeNMJData!D:D,WholeNMJData!$A:$A=$A960)"),488.93222)</f>
        <v>488.93222</v>
      </c>
      <c r="H960" s="8">
        <f t="shared" si="6"/>
        <v>9.855320232</v>
      </c>
      <c r="I960" s="8">
        <f>IFERROR(__xludf.DUMMYFUNCTION("FILTER(WholeNMJData!D:D,WholeNMJData!$A:$A=$A960)"),488.93222)</f>
        <v>488.93222</v>
      </c>
    </row>
    <row r="961">
      <c r="A961" s="5" t="str">
        <f t="shared" si="4"/>
        <v>WSP_03f_m67_003</v>
      </c>
      <c r="B961" s="5" t="str">
        <f t="shared" si="5"/>
        <v>WSP</v>
      </c>
      <c r="C961" s="1" t="s">
        <v>1044</v>
      </c>
      <c r="D961" s="1">
        <v>72.0</v>
      </c>
      <c r="E961" s="1">
        <v>6048.72750556</v>
      </c>
      <c r="F961" s="1">
        <v>0.838569301616</v>
      </c>
      <c r="G961" s="8">
        <f>IFERROR(__xludf.DUMMYFUNCTION("FILTER(WholeNMJData!D:D,WholeNMJData!$A:$A=$A961)"),488.93222)</f>
        <v>488.93222</v>
      </c>
      <c r="H961" s="8">
        <f t="shared" si="6"/>
        <v>12.37130068</v>
      </c>
      <c r="I961" s="8">
        <f>IFERROR(__xludf.DUMMYFUNCTION("FILTER(WholeNMJData!D:D,WholeNMJData!$A:$A=$A961)"),488.93222)</f>
        <v>488.93222</v>
      </c>
    </row>
    <row r="962">
      <c r="A962" s="5" t="str">
        <f t="shared" si="4"/>
        <v>WSP_03f_m67_003</v>
      </c>
      <c r="B962" s="5" t="str">
        <f t="shared" si="5"/>
        <v>WSP</v>
      </c>
      <c r="C962" s="1" t="s">
        <v>1045</v>
      </c>
      <c r="D962" s="1">
        <v>40.0</v>
      </c>
      <c r="E962" s="1">
        <v>5533.05585</v>
      </c>
      <c r="F962" s="1">
        <v>0.514944359363</v>
      </c>
      <c r="G962" s="8">
        <f>IFERROR(__xludf.DUMMYFUNCTION("FILTER(WholeNMJData!D:D,WholeNMJData!$A:$A=$A962)"),488.93222)</f>
        <v>488.93222</v>
      </c>
      <c r="H962" s="8">
        <f t="shared" si="6"/>
        <v>11.31661123</v>
      </c>
      <c r="I962" s="8">
        <f>IFERROR(__xludf.DUMMYFUNCTION("FILTER(WholeNMJData!D:D,WholeNMJData!$A:$A=$A962)"),488.93222)</f>
        <v>488.93222</v>
      </c>
    </row>
    <row r="963">
      <c r="A963" s="5" t="str">
        <f t="shared" si="4"/>
        <v>WSP_03f_m67_003</v>
      </c>
      <c r="B963" s="5" t="str">
        <f t="shared" si="5"/>
        <v>WSP</v>
      </c>
      <c r="C963" s="1" t="s">
        <v>1046</v>
      </c>
      <c r="D963" s="1">
        <v>28.0</v>
      </c>
      <c r="E963" s="1">
        <v>5239.79912857</v>
      </c>
      <c r="F963" s="1">
        <v>1.02332254891</v>
      </c>
      <c r="G963" s="8">
        <f>IFERROR(__xludf.DUMMYFUNCTION("FILTER(WholeNMJData!D:D,WholeNMJData!$A:$A=$A963)"),488.93222)</f>
        <v>488.93222</v>
      </c>
      <c r="H963" s="8">
        <f t="shared" si="6"/>
        <v>10.71682109</v>
      </c>
      <c r="I963" s="8">
        <f>IFERROR(__xludf.DUMMYFUNCTION("FILTER(WholeNMJData!D:D,WholeNMJData!$A:$A=$A963)"),488.93222)</f>
        <v>488.93222</v>
      </c>
    </row>
    <row r="964">
      <c r="A964" s="5" t="str">
        <f t="shared" si="4"/>
        <v>WSP_03f_m67_003</v>
      </c>
      <c r="B964" s="5" t="str">
        <f t="shared" si="5"/>
        <v>WSP</v>
      </c>
      <c r="C964" s="1" t="s">
        <v>1047</v>
      </c>
      <c r="D964" s="1">
        <v>24.0</v>
      </c>
      <c r="E964" s="1">
        <v>4976.64601667</v>
      </c>
      <c r="F964" s="1">
        <v>0.414584741026</v>
      </c>
      <c r="G964" s="8">
        <f>IFERROR(__xludf.DUMMYFUNCTION("FILTER(WholeNMJData!D:D,WholeNMJData!$A:$A=$A964)"),488.93222)</f>
        <v>488.93222</v>
      </c>
      <c r="H964" s="8">
        <f t="shared" si="6"/>
        <v>10.17860107</v>
      </c>
      <c r="I964" s="8">
        <f>IFERROR(__xludf.DUMMYFUNCTION("FILTER(WholeNMJData!D:D,WholeNMJData!$A:$A=$A964)"),488.93222)</f>
        <v>488.93222</v>
      </c>
    </row>
    <row r="965">
      <c r="A965" s="5" t="str">
        <f t="shared" si="4"/>
        <v>WSP_03f_m67_003</v>
      </c>
      <c r="B965" s="5" t="str">
        <f t="shared" si="5"/>
        <v>WSP</v>
      </c>
      <c r="C965" s="1" t="s">
        <v>1048</v>
      </c>
      <c r="D965" s="1">
        <v>144.0</v>
      </c>
      <c r="E965" s="1">
        <v>6313.02925278</v>
      </c>
      <c r="F965" s="1">
        <v>0.880977178674</v>
      </c>
      <c r="G965" s="8">
        <f>IFERROR(__xludf.DUMMYFUNCTION("FILTER(WholeNMJData!D:D,WholeNMJData!$A:$A=$A965)"),488.93222)</f>
        <v>488.93222</v>
      </c>
      <c r="H965" s="8">
        <f t="shared" si="6"/>
        <v>12.91186998</v>
      </c>
      <c r="I965" s="8">
        <f>IFERROR(__xludf.DUMMYFUNCTION("FILTER(WholeNMJData!D:D,WholeNMJData!$A:$A=$A965)"),488.93222)</f>
        <v>488.93222</v>
      </c>
    </row>
    <row r="966">
      <c r="A966" s="5" t="str">
        <f t="shared" si="4"/>
        <v>WSP_03f_m67_003</v>
      </c>
      <c r="B966" s="5" t="str">
        <f t="shared" si="5"/>
        <v>WSP</v>
      </c>
      <c r="C966" s="1" t="s">
        <v>1049</v>
      </c>
      <c r="D966" s="1">
        <v>80.0</v>
      </c>
      <c r="E966" s="1">
        <v>11254.702975</v>
      </c>
      <c r="F966" s="1">
        <v>0.76802974003</v>
      </c>
      <c r="G966" s="8">
        <f>IFERROR(__xludf.DUMMYFUNCTION("FILTER(WholeNMJData!D:D,WholeNMJData!$A:$A=$A966)"),488.93222)</f>
        <v>488.93222</v>
      </c>
      <c r="H966" s="8">
        <f t="shared" si="6"/>
        <v>23.01894315</v>
      </c>
      <c r="I966" s="8">
        <f>IFERROR(__xludf.DUMMYFUNCTION("FILTER(WholeNMJData!D:D,WholeNMJData!$A:$A=$A966)"),488.93222)</f>
        <v>488.93222</v>
      </c>
    </row>
    <row r="967">
      <c r="A967" s="5" t="str">
        <f t="shared" si="4"/>
        <v>WSP_03f_m67_003</v>
      </c>
      <c r="B967" s="5" t="str">
        <f t="shared" si="5"/>
        <v>WSP</v>
      </c>
      <c r="C967" s="1" t="s">
        <v>1050</v>
      </c>
      <c r="D967" s="1">
        <v>32.0</v>
      </c>
      <c r="E967" s="1">
        <v>8689.1885875</v>
      </c>
      <c r="F967" s="1">
        <v>0.337297213714</v>
      </c>
      <c r="G967" s="8">
        <f>IFERROR(__xludf.DUMMYFUNCTION("FILTER(WholeNMJData!D:D,WholeNMJData!$A:$A=$A967)"),488.93222)</f>
        <v>488.93222</v>
      </c>
      <c r="H967" s="8">
        <f t="shared" si="6"/>
        <v>17.77176515</v>
      </c>
      <c r="I967" s="8">
        <f>IFERROR(__xludf.DUMMYFUNCTION("FILTER(WholeNMJData!D:D,WholeNMJData!$A:$A=$A967)"),488.93222)</f>
        <v>488.93222</v>
      </c>
    </row>
    <row r="968">
      <c r="A968" s="5" t="str">
        <f t="shared" si="4"/>
        <v>WSP_03f_m67_003</v>
      </c>
      <c r="B968" s="5" t="str">
        <f t="shared" si="5"/>
        <v>WSP</v>
      </c>
      <c r="C968" s="1" t="s">
        <v>1051</v>
      </c>
      <c r="D968" s="1">
        <v>44.0</v>
      </c>
      <c r="E968" s="1">
        <v>6631.21387273</v>
      </c>
      <c r="F968" s="1">
        <v>0.951714998359</v>
      </c>
      <c r="G968" s="8">
        <f>IFERROR(__xludf.DUMMYFUNCTION("FILTER(WholeNMJData!D:D,WholeNMJData!$A:$A=$A968)"),488.93222)</f>
        <v>488.93222</v>
      </c>
      <c r="H968" s="8">
        <f t="shared" si="6"/>
        <v>13.56264448</v>
      </c>
      <c r="I968" s="8">
        <f>IFERROR(__xludf.DUMMYFUNCTION("FILTER(WholeNMJData!D:D,WholeNMJData!$A:$A=$A968)"),488.93222)</f>
        <v>488.93222</v>
      </c>
    </row>
    <row r="969">
      <c r="A969" s="5" t="str">
        <f t="shared" si="4"/>
        <v>WSP_03f_m67_003</v>
      </c>
      <c r="B969" s="5" t="str">
        <f t="shared" si="5"/>
        <v>WSP</v>
      </c>
      <c r="C969" s="1" t="s">
        <v>1052</v>
      </c>
      <c r="D969" s="1">
        <v>20.0</v>
      </c>
      <c r="E969" s="1">
        <v>7690.65506</v>
      </c>
      <c r="F969" s="1">
        <v>0.555403664145</v>
      </c>
      <c r="G969" s="8">
        <f>IFERROR(__xludf.DUMMYFUNCTION("FILTER(WholeNMJData!D:D,WholeNMJData!$A:$A=$A969)"),488.93222)</f>
        <v>488.93222</v>
      </c>
      <c r="H969" s="8">
        <f t="shared" si="6"/>
        <v>15.72949122</v>
      </c>
      <c r="I969" s="8">
        <f>IFERROR(__xludf.DUMMYFUNCTION("FILTER(WholeNMJData!D:D,WholeNMJData!$A:$A=$A969)"),488.93222)</f>
        <v>488.93222</v>
      </c>
    </row>
    <row r="970">
      <c r="A970" s="5" t="str">
        <f t="shared" si="4"/>
        <v>WSP_03f_m67_003</v>
      </c>
      <c r="B970" s="5" t="str">
        <f t="shared" si="5"/>
        <v>WSP</v>
      </c>
      <c r="C970" s="1" t="s">
        <v>1053</v>
      </c>
      <c r="D970" s="1">
        <v>28.0</v>
      </c>
      <c r="E970" s="1">
        <v>6310.06955714</v>
      </c>
      <c r="F970" s="1">
        <v>0.573422458696</v>
      </c>
      <c r="G970" s="8">
        <f>IFERROR(__xludf.DUMMYFUNCTION("FILTER(WholeNMJData!D:D,WholeNMJData!$A:$A=$A970)"),488.93222)</f>
        <v>488.93222</v>
      </c>
      <c r="H970" s="8">
        <f t="shared" si="6"/>
        <v>12.90581659</v>
      </c>
      <c r="I970" s="8">
        <f>IFERROR(__xludf.DUMMYFUNCTION("FILTER(WholeNMJData!D:D,WholeNMJData!$A:$A=$A970)"),488.93222)</f>
        <v>488.93222</v>
      </c>
    </row>
    <row r="971">
      <c r="A971" s="5" t="str">
        <f t="shared" si="4"/>
        <v>WSP_03f_m67_003</v>
      </c>
      <c r="B971" s="5" t="str">
        <f t="shared" si="5"/>
        <v>WSP</v>
      </c>
      <c r="C971" s="1" t="s">
        <v>1054</v>
      </c>
      <c r="D971" s="1">
        <v>28.0</v>
      </c>
      <c r="E971" s="1">
        <v>7708.97945714</v>
      </c>
      <c r="F971" s="1">
        <v>0.407444243101</v>
      </c>
      <c r="G971" s="8">
        <f>IFERROR(__xludf.DUMMYFUNCTION("FILTER(WholeNMJData!D:D,WholeNMJData!$A:$A=$A971)"),488.93222)</f>
        <v>488.93222</v>
      </c>
      <c r="H971" s="8">
        <f t="shared" si="6"/>
        <v>15.76696962</v>
      </c>
      <c r="I971" s="8">
        <f>IFERROR(__xludf.DUMMYFUNCTION("FILTER(WholeNMJData!D:D,WholeNMJData!$A:$A=$A971)"),488.93222)</f>
        <v>488.93222</v>
      </c>
    </row>
    <row r="972">
      <c r="A972" s="5" t="str">
        <f t="shared" si="4"/>
        <v>WSP_03f_m67_003</v>
      </c>
      <c r="B972" s="5" t="str">
        <f t="shared" si="5"/>
        <v>WSP</v>
      </c>
      <c r="C972" s="1" t="s">
        <v>1055</v>
      </c>
      <c r="D972" s="1">
        <v>208.0</v>
      </c>
      <c r="E972" s="1">
        <v>12538.8892019</v>
      </c>
      <c r="F972" s="1">
        <v>1.1771346937</v>
      </c>
      <c r="G972" s="8">
        <f>IFERROR(__xludf.DUMMYFUNCTION("FILTER(WholeNMJData!D:D,WholeNMJData!$A:$A=$A972)"),488.93222)</f>
        <v>488.93222</v>
      </c>
      <c r="H972" s="8">
        <f t="shared" si="6"/>
        <v>25.64545491</v>
      </c>
      <c r="I972" s="8">
        <f>IFERROR(__xludf.DUMMYFUNCTION("FILTER(WholeNMJData!D:D,WholeNMJData!$A:$A=$A972)"),488.93222)</f>
        <v>488.93222</v>
      </c>
    </row>
    <row r="973">
      <c r="A973" s="5" t="str">
        <f t="shared" si="4"/>
        <v>WSP_03f_m67_003</v>
      </c>
      <c r="B973" s="5" t="str">
        <f t="shared" si="5"/>
        <v>WSP</v>
      </c>
      <c r="C973" s="1" t="s">
        <v>1056</v>
      </c>
      <c r="D973" s="1">
        <v>44.0</v>
      </c>
      <c r="E973" s="1">
        <v>8565.35495455</v>
      </c>
      <c r="F973" s="1">
        <v>0.88799656761</v>
      </c>
      <c r="G973" s="8">
        <f>IFERROR(__xludf.DUMMYFUNCTION("FILTER(WholeNMJData!D:D,WholeNMJData!$A:$A=$A973)"),488.93222)</f>
        <v>488.93222</v>
      </c>
      <c r="H973" s="8">
        <f t="shared" si="6"/>
        <v>17.51849153</v>
      </c>
      <c r="I973" s="8">
        <f>IFERROR(__xludf.DUMMYFUNCTION("FILTER(WholeNMJData!D:D,WholeNMJData!$A:$A=$A973)"),488.93222)</f>
        <v>488.93222</v>
      </c>
    </row>
    <row r="974">
      <c r="A974" s="5" t="str">
        <f t="shared" si="4"/>
        <v>WSP_03f_m67_003</v>
      </c>
      <c r="B974" s="5" t="str">
        <f t="shared" si="5"/>
        <v>WSP</v>
      </c>
      <c r="C974" s="1" t="s">
        <v>1057</v>
      </c>
      <c r="D974" s="1">
        <v>24.0</v>
      </c>
      <c r="E974" s="1">
        <v>8080.79641667</v>
      </c>
      <c r="F974" s="1">
        <v>0.725202442659</v>
      </c>
      <c r="G974" s="8">
        <f>IFERROR(__xludf.DUMMYFUNCTION("FILTER(WholeNMJData!D:D,WholeNMJData!$A:$A=$A974)"),488.93222)</f>
        <v>488.93222</v>
      </c>
      <c r="H974" s="8">
        <f t="shared" si="6"/>
        <v>16.5274369</v>
      </c>
      <c r="I974" s="8">
        <f>IFERROR(__xludf.DUMMYFUNCTION("FILTER(WholeNMJData!D:D,WholeNMJData!$A:$A=$A974)"),488.93222)</f>
        <v>488.93222</v>
      </c>
    </row>
    <row r="975">
      <c r="A975" s="5" t="str">
        <f t="shared" si="4"/>
        <v>WSP_03f_m67_003</v>
      </c>
      <c r="B975" s="5" t="str">
        <f t="shared" si="5"/>
        <v>WSP</v>
      </c>
      <c r="C975" s="1" t="s">
        <v>1058</v>
      </c>
      <c r="D975" s="1">
        <v>60.0</v>
      </c>
      <c r="E975" s="1">
        <v>12925.8391</v>
      </c>
      <c r="F975" s="1">
        <v>0.549282289921</v>
      </c>
      <c r="G975" s="8">
        <f>IFERROR(__xludf.DUMMYFUNCTION("FILTER(WholeNMJData!D:D,WholeNMJData!$A:$A=$A975)"),488.93222)</f>
        <v>488.93222</v>
      </c>
      <c r="H975" s="8">
        <f t="shared" si="6"/>
        <v>26.43687319</v>
      </c>
      <c r="I975" s="8">
        <f>IFERROR(__xludf.DUMMYFUNCTION("FILTER(WholeNMJData!D:D,WholeNMJData!$A:$A=$A975)"),488.93222)</f>
        <v>488.93222</v>
      </c>
    </row>
    <row r="976">
      <c r="A976" s="5" t="str">
        <f t="shared" si="4"/>
        <v>WSP_03f_m67_003</v>
      </c>
      <c r="B976" s="5" t="str">
        <f t="shared" si="5"/>
        <v>WSP</v>
      </c>
      <c r="C976" s="1" t="s">
        <v>1059</v>
      </c>
      <c r="D976" s="1">
        <v>68.0</v>
      </c>
      <c r="E976" s="1">
        <v>7332.87234118</v>
      </c>
      <c r="F976" s="1">
        <v>0.661047741521</v>
      </c>
      <c r="G976" s="8">
        <f>IFERROR(__xludf.DUMMYFUNCTION("FILTER(WholeNMJData!D:D,WholeNMJData!$A:$A=$A976)"),488.93222)</f>
        <v>488.93222</v>
      </c>
      <c r="H976" s="8">
        <f t="shared" si="6"/>
        <v>14.99772779</v>
      </c>
      <c r="I976" s="8">
        <f>IFERROR(__xludf.DUMMYFUNCTION("FILTER(WholeNMJData!D:D,WholeNMJData!$A:$A=$A976)"),488.93222)</f>
        <v>488.93222</v>
      </c>
    </row>
    <row r="977">
      <c r="A977" s="5" t="str">
        <f t="shared" si="4"/>
        <v>WSP_04f_m67_001</v>
      </c>
      <c r="B977" s="5" t="str">
        <f t="shared" si="5"/>
        <v>WSP</v>
      </c>
      <c r="C977" s="1" t="s">
        <v>1060</v>
      </c>
      <c r="D977" s="1">
        <v>52.0</v>
      </c>
      <c r="E977" s="1">
        <v>15518.9716308</v>
      </c>
      <c r="F977" s="1">
        <v>0.560150350605</v>
      </c>
      <c r="G977" s="8">
        <f>IFERROR(__xludf.DUMMYFUNCTION("FILTER(WholeNMJData!D:D,WholeNMJData!$A:$A=$A977)"),1166.22412)</f>
        <v>1166.22412</v>
      </c>
      <c r="H977" s="8">
        <f t="shared" si="6"/>
        <v>13.30702338</v>
      </c>
      <c r="I977" s="8">
        <f>IFERROR(__xludf.DUMMYFUNCTION("FILTER(WholeNMJData!D:D,WholeNMJData!$A:$A=$A977)"),1166.22412)</f>
        <v>1166.22412</v>
      </c>
    </row>
    <row r="978">
      <c r="A978" s="5" t="str">
        <f t="shared" si="4"/>
        <v>WSP_04f_m67_001</v>
      </c>
      <c r="B978" s="5" t="str">
        <f t="shared" si="5"/>
        <v>WSP</v>
      </c>
      <c r="C978" s="1" t="s">
        <v>1061</v>
      </c>
      <c r="D978" s="1">
        <v>112.0</v>
      </c>
      <c r="E978" s="1">
        <v>16427.2493429</v>
      </c>
      <c r="F978" s="1">
        <v>0.70337076274</v>
      </c>
      <c r="G978" s="8">
        <f>IFERROR(__xludf.DUMMYFUNCTION("FILTER(WholeNMJData!D:D,WholeNMJData!$A:$A=$A978)"),1166.22412)</f>
        <v>1166.22412</v>
      </c>
      <c r="H978" s="8">
        <f t="shared" si="6"/>
        <v>14.08584256</v>
      </c>
      <c r="I978" s="8">
        <f>IFERROR(__xludf.DUMMYFUNCTION("FILTER(WholeNMJData!D:D,WholeNMJData!$A:$A=$A978)"),1166.22412)</f>
        <v>1166.22412</v>
      </c>
    </row>
    <row r="979">
      <c r="A979" s="5" t="str">
        <f t="shared" si="4"/>
        <v>WSP_04f_m67_001</v>
      </c>
      <c r="B979" s="5" t="str">
        <f t="shared" si="5"/>
        <v>WSP</v>
      </c>
      <c r="C979" s="1" t="s">
        <v>1062</v>
      </c>
      <c r="D979" s="1">
        <v>180.0</v>
      </c>
      <c r="E979" s="1">
        <v>16995.9138044</v>
      </c>
      <c r="F979" s="1">
        <v>0.896654353237</v>
      </c>
      <c r="G979" s="8">
        <f>IFERROR(__xludf.DUMMYFUNCTION("FILTER(WholeNMJData!D:D,WholeNMJData!$A:$A=$A979)"),1166.22412)</f>
        <v>1166.22412</v>
      </c>
      <c r="H979" s="8">
        <f t="shared" si="6"/>
        <v>14.5734542</v>
      </c>
      <c r="I979" s="8">
        <f>IFERROR(__xludf.DUMMYFUNCTION("FILTER(WholeNMJData!D:D,WholeNMJData!$A:$A=$A979)"),1166.22412)</f>
        <v>1166.22412</v>
      </c>
    </row>
    <row r="980">
      <c r="A980" s="5" t="str">
        <f t="shared" si="4"/>
        <v>WSP_04f_m67_001</v>
      </c>
      <c r="B980" s="5" t="str">
        <f t="shared" si="5"/>
        <v>WSP</v>
      </c>
      <c r="C980" s="1" t="s">
        <v>1063</v>
      </c>
      <c r="D980" s="1">
        <v>48.0</v>
      </c>
      <c r="E980" s="1">
        <v>17497.9935333</v>
      </c>
      <c r="F980" s="1">
        <v>0.806956864689</v>
      </c>
      <c r="G980" s="8">
        <f>IFERROR(__xludf.DUMMYFUNCTION("FILTER(WholeNMJData!D:D,WholeNMJData!$A:$A=$A980)"),1166.22412)</f>
        <v>1166.22412</v>
      </c>
      <c r="H980" s="8">
        <f t="shared" si="6"/>
        <v>15.00397156</v>
      </c>
      <c r="I980" s="8">
        <f>IFERROR(__xludf.DUMMYFUNCTION("FILTER(WholeNMJData!D:D,WholeNMJData!$A:$A=$A980)"),1166.22412)</f>
        <v>1166.22412</v>
      </c>
    </row>
    <row r="981">
      <c r="A981" s="5" t="str">
        <f t="shared" si="4"/>
        <v>WSP_04f_m67_001</v>
      </c>
      <c r="B981" s="5" t="str">
        <f t="shared" si="5"/>
        <v>WSP</v>
      </c>
      <c r="C981" s="1" t="s">
        <v>1064</v>
      </c>
      <c r="D981" s="1">
        <v>96.0</v>
      </c>
      <c r="E981" s="1">
        <v>18861.44855</v>
      </c>
      <c r="F981" s="1">
        <v>0.779238829989</v>
      </c>
      <c r="G981" s="8">
        <f>IFERROR(__xludf.DUMMYFUNCTION("FILTER(WholeNMJData!D:D,WholeNMJData!$A:$A=$A981)"),1166.22412)</f>
        <v>1166.22412</v>
      </c>
      <c r="H981" s="8">
        <f t="shared" si="6"/>
        <v>16.17309077</v>
      </c>
      <c r="I981" s="8">
        <f>IFERROR(__xludf.DUMMYFUNCTION("FILTER(WholeNMJData!D:D,WholeNMJData!$A:$A=$A981)"),1166.22412)</f>
        <v>1166.22412</v>
      </c>
    </row>
    <row r="982">
      <c r="A982" s="5" t="str">
        <f t="shared" si="4"/>
        <v>WSP_04f_m67_001</v>
      </c>
      <c r="B982" s="5" t="str">
        <f t="shared" si="5"/>
        <v>WSP</v>
      </c>
      <c r="C982" s="1" t="s">
        <v>1065</v>
      </c>
      <c r="D982" s="1">
        <v>20.0</v>
      </c>
      <c r="E982" s="1">
        <v>11104.88918</v>
      </c>
      <c r="F982" s="1">
        <v>0.447500746694</v>
      </c>
      <c r="G982" s="8">
        <f>IFERROR(__xludf.DUMMYFUNCTION("FILTER(WholeNMJData!D:D,WholeNMJData!$A:$A=$A982)"),1166.22412)</f>
        <v>1166.22412</v>
      </c>
      <c r="H982" s="8">
        <f t="shared" si="6"/>
        <v>9.522088413</v>
      </c>
      <c r="I982" s="8">
        <f>IFERROR(__xludf.DUMMYFUNCTION("FILTER(WholeNMJData!D:D,WholeNMJData!$A:$A=$A982)"),1166.22412)</f>
        <v>1166.22412</v>
      </c>
    </row>
    <row r="983">
      <c r="A983" s="5" t="str">
        <f t="shared" si="4"/>
        <v>WSP_04f_m67_001</v>
      </c>
      <c r="B983" s="5" t="str">
        <f t="shared" si="5"/>
        <v>WSP</v>
      </c>
      <c r="C983" s="1" t="s">
        <v>1066</v>
      </c>
      <c r="D983" s="1">
        <v>72.0</v>
      </c>
      <c r="E983" s="1">
        <v>15916.84185</v>
      </c>
      <c r="F983" s="1">
        <v>0.840901350038</v>
      </c>
      <c r="G983" s="8">
        <f>IFERROR(__xludf.DUMMYFUNCTION("FILTER(WholeNMJData!D:D,WholeNMJData!$A:$A=$A983)"),1166.22412)</f>
        <v>1166.22412</v>
      </c>
      <c r="H983" s="8">
        <f t="shared" si="6"/>
        <v>13.64818441</v>
      </c>
      <c r="I983" s="8">
        <f>IFERROR(__xludf.DUMMYFUNCTION("FILTER(WholeNMJData!D:D,WholeNMJData!$A:$A=$A983)"),1166.22412)</f>
        <v>1166.22412</v>
      </c>
    </row>
    <row r="984">
      <c r="A984" s="5" t="str">
        <f t="shared" si="4"/>
        <v>WSP_04f_m67_001</v>
      </c>
      <c r="B984" s="5" t="str">
        <f t="shared" si="5"/>
        <v>WSP</v>
      </c>
      <c r="C984" s="1" t="s">
        <v>1067</v>
      </c>
      <c r="D984" s="1">
        <v>68.0</v>
      </c>
      <c r="E984" s="1">
        <v>14026.8942471</v>
      </c>
      <c r="F984" s="1">
        <v>0.779962763482</v>
      </c>
      <c r="G984" s="8">
        <f>IFERROR(__xludf.DUMMYFUNCTION("FILTER(WholeNMJData!D:D,WholeNMJData!$A:$A=$A984)"),1166.22412)</f>
        <v>1166.22412</v>
      </c>
      <c r="H984" s="8">
        <f t="shared" si="6"/>
        <v>12.0276146</v>
      </c>
      <c r="I984" s="8">
        <f>IFERROR(__xludf.DUMMYFUNCTION("FILTER(WholeNMJData!D:D,WholeNMJData!$A:$A=$A984)"),1166.22412)</f>
        <v>1166.22412</v>
      </c>
    </row>
    <row r="985">
      <c r="A985" s="5" t="str">
        <f t="shared" si="4"/>
        <v>WSP_04f_m67_001</v>
      </c>
      <c r="B985" s="5" t="str">
        <f t="shared" si="5"/>
        <v>WSP</v>
      </c>
      <c r="C985" s="1" t="s">
        <v>1068</v>
      </c>
      <c r="D985" s="1">
        <v>32.0</v>
      </c>
      <c r="E985" s="1">
        <v>12104.058975</v>
      </c>
      <c r="F985" s="1">
        <v>0.811224054698</v>
      </c>
      <c r="G985" s="8">
        <f>IFERROR(__xludf.DUMMYFUNCTION("FILTER(WholeNMJData!D:D,WholeNMJData!$A:$A=$A985)"),1166.22412)</f>
        <v>1166.22412</v>
      </c>
      <c r="H985" s="8">
        <f t="shared" si="6"/>
        <v>10.37884466</v>
      </c>
      <c r="I985" s="8">
        <f>IFERROR(__xludf.DUMMYFUNCTION("FILTER(WholeNMJData!D:D,WholeNMJData!$A:$A=$A985)"),1166.22412)</f>
        <v>1166.22412</v>
      </c>
    </row>
    <row r="986">
      <c r="A986" s="5" t="str">
        <f t="shared" si="4"/>
        <v>WSP_04f_m67_001</v>
      </c>
      <c r="B986" s="5" t="str">
        <f t="shared" si="5"/>
        <v>WSP</v>
      </c>
      <c r="C986" s="1" t="s">
        <v>1069</v>
      </c>
      <c r="D986" s="1">
        <v>108.0</v>
      </c>
      <c r="E986" s="1">
        <v>13774.3950852</v>
      </c>
      <c r="F986" s="1">
        <v>0.69211791451</v>
      </c>
      <c r="G986" s="8">
        <f>IFERROR(__xludf.DUMMYFUNCTION("FILTER(WholeNMJData!D:D,WholeNMJData!$A:$A=$A986)"),1166.22412)</f>
        <v>1166.22412</v>
      </c>
      <c r="H986" s="8">
        <f t="shared" si="6"/>
        <v>11.81110461</v>
      </c>
      <c r="I986" s="8">
        <f>IFERROR(__xludf.DUMMYFUNCTION("FILTER(WholeNMJData!D:D,WholeNMJData!$A:$A=$A986)"),1166.22412)</f>
        <v>1166.22412</v>
      </c>
    </row>
    <row r="987">
      <c r="A987" s="5" t="str">
        <f t="shared" si="4"/>
        <v>WSP_04f_m67_001</v>
      </c>
      <c r="B987" s="5" t="str">
        <f t="shared" si="5"/>
        <v>WSP</v>
      </c>
      <c r="C987" s="1" t="s">
        <v>1070</v>
      </c>
      <c r="D987" s="1">
        <v>24.0</v>
      </c>
      <c r="E987" s="1">
        <v>10956.3017833</v>
      </c>
      <c r="F987" s="1">
        <v>0.260725558358</v>
      </c>
      <c r="G987" s="8">
        <f>IFERROR(__xludf.DUMMYFUNCTION("FILTER(WholeNMJData!D:D,WholeNMJData!$A:$A=$A987)"),1166.22412)</f>
        <v>1166.22412</v>
      </c>
      <c r="H987" s="8">
        <f t="shared" si="6"/>
        <v>9.394679458</v>
      </c>
      <c r="I987" s="8">
        <f>IFERROR(__xludf.DUMMYFUNCTION("FILTER(WholeNMJData!D:D,WholeNMJData!$A:$A=$A987)"),1166.22412)</f>
        <v>1166.22412</v>
      </c>
    </row>
    <row r="988">
      <c r="A988" s="5" t="str">
        <f t="shared" si="4"/>
        <v>WSP_04f_m67_001</v>
      </c>
      <c r="B988" s="5" t="str">
        <f t="shared" si="5"/>
        <v>WSP</v>
      </c>
      <c r="C988" s="1" t="s">
        <v>1071</v>
      </c>
      <c r="D988" s="1">
        <v>40.0</v>
      </c>
      <c r="E988" s="1">
        <v>13048.84884</v>
      </c>
      <c r="F988" s="1">
        <v>0.45203903979</v>
      </c>
      <c r="G988" s="8">
        <f>IFERROR(__xludf.DUMMYFUNCTION("FILTER(WholeNMJData!D:D,WholeNMJData!$A:$A=$A988)"),1166.22412)</f>
        <v>1166.22412</v>
      </c>
      <c r="H988" s="8">
        <f t="shared" si="6"/>
        <v>11.18897184</v>
      </c>
      <c r="I988" s="8">
        <f>IFERROR(__xludf.DUMMYFUNCTION("FILTER(WholeNMJData!D:D,WholeNMJData!$A:$A=$A988)"),1166.22412)</f>
        <v>1166.22412</v>
      </c>
    </row>
    <row r="989">
      <c r="A989" s="5" t="str">
        <f t="shared" si="4"/>
        <v>WSP_04f_m67_001</v>
      </c>
      <c r="B989" s="5" t="str">
        <f t="shared" si="5"/>
        <v>WSP</v>
      </c>
      <c r="C989" s="1" t="s">
        <v>1072</v>
      </c>
      <c r="D989" s="1">
        <v>148.0</v>
      </c>
      <c r="E989" s="1">
        <v>19480.5960811</v>
      </c>
      <c r="F989" s="1">
        <v>0.729094230017</v>
      </c>
      <c r="G989" s="8">
        <f>IFERROR(__xludf.DUMMYFUNCTION("FILTER(WholeNMJData!D:D,WholeNMJData!$A:$A=$A989)"),1166.22412)</f>
        <v>1166.22412</v>
      </c>
      <c r="H989" s="8">
        <f t="shared" si="6"/>
        <v>16.70399004</v>
      </c>
      <c r="I989" s="8">
        <f>IFERROR(__xludf.DUMMYFUNCTION("FILTER(WholeNMJData!D:D,WholeNMJData!$A:$A=$A989)"),1166.22412)</f>
        <v>1166.22412</v>
      </c>
    </row>
    <row r="990">
      <c r="A990" s="5" t="str">
        <f t="shared" si="4"/>
        <v>WSP_04f_m67_001</v>
      </c>
      <c r="B990" s="5" t="str">
        <f t="shared" si="5"/>
        <v>WSP</v>
      </c>
      <c r="C990" s="1" t="s">
        <v>1073</v>
      </c>
      <c r="D990" s="1">
        <v>84.0</v>
      </c>
      <c r="E990" s="1">
        <v>15475.5430095</v>
      </c>
      <c r="F990" s="1">
        <v>0.722528042675</v>
      </c>
      <c r="G990" s="8">
        <f>IFERROR(__xludf.DUMMYFUNCTION("FILTER(WholeNMJData!D:D,WholeNMJData!$A:$A=$A990)"),1166.22412)</f>
        <v>1166.22412</v>
      </c>
      <c r="H990" s="8">
        <f t="shared" si="6"/>
        <v>13.26978472</v>
      </c>
      <c r="I990" s="8">
        <f>IFERROR(__xludf.DUMMYFUNCTION("FILTER(WholeNMJData!D:D,WholeNMJData!$A:$A=$A990)"),1166.22412)</f>
        <v>1166.22412</v>
      </c>
    </row>
    <row r="991">
      <c r="A991" s="5" t="str">
        <f t="shared" si="4"/>
        <v>WSP_04f_m67_001</v>
      </c>
      <c r="B991" s="5" t="str">
        <f t="shared" si="5"/>
        <v>WSP</v>
      </c>
      <c r="C991" s="1" t="s">
        <v>1074</v>
      </c>
      <c r="D991" s="1">
        <v>28.0</v>
      </c>
      <c r="E991" s="1">
        <v>13708.3398286</v>
      </c>
      <c r="F991" s="1">
        <v>0.451904649102</v>
      </c>
      <c r="G991" s="8">
        <f>IFERROR(__xludf.DUMMYFUNCTION("FILTER(WholeNMJData!D:D,WholeNMJData!$A:$A=$A991)"),1166.22412)</f>
        <v>1166.22412</v>
      </c>
      <c r="H991" s="8">
        <f t="shared" si="6"/>
        <v>11.75446434</v>
      </c>
      <c r="I991" s="8">
        <f>IFERROR(__xludf.DUMMYFUNCTION("FILTER(WholeNMJData!D:D,WholeNMJData!$A:$A=$A991)"),1166.22412)</f>
        <v>1166.22412</v>
      </c>
    </row>
    <row r="992">
      <c r="A992" s="5" t="str">
        <f t="shared" si="4"/>
        <v>WSP_04f_m67_001</v>
      </c>
      <c r="B992" s="5" t="str">
        <f t="shared" si="5"/>
        <v>WSP</v>
      </c>
      <c r="C992" s="1" t="s">
        <v>1075</v>
      </c>
      <c r="D992" s="1">
        <v>344.0</v>
      </c>
      <c r="E992" s="1">
        <v>25893.2359256</v>
      </c>
      <c r="F992" s="1">
        <v>1.33755565351</v>
      </c>
      <c r="G992" s="8">
        <f>IFERROR(__xludf.DUMMYFUNCTION("FILTER(WholeNMJData!D:D,WholeNMJData!$A:$A=$A992)"),1166.22412)</f>
        <v>1166.22412</v>
      </c>
      <c r="H992" s="8">
        <f t="shared" si="6"/>
        <v>22.20262425</v>
      </c>
      <c r="I992" s="8">
        <f>IFERROR(__xludf.DUMMYFUNCTION("FILTER(WholeNMJData!D:D,WholeNMJData!$A:$A=$A992)"),1166.22412)</f>
        <v>1166.22412</v>
      </c>
    </row>
    <row r="993">
      <c r="A993" s="5" t="str">
        <f t="shared" si="4"/>
        <v>WSP_04f_m67_001</v>
      </c>
      <c r="B993" s="5" t="str">
        <f t="shared" si="5"/>
        <v>WSP</v>
      </c>
      <c r="C993" s="1" t="s">
        <v>1076</v>
      </c>
      <c r="D993" s="1">
        <v>16.0</v>
      </c>
      <c r="E993" s="1">
        <v>12780.218825</v>
      </c>
      <c r="F993" s="1">
        <v>0.603107263306</v>
      </c>
      <c r="G993" s="8">
        <f>IFERROR(__xludf.DUMMYFUNCTION("FILTER(WholeNMJData!D:D,WholeNMJData!$A:$A=$A993)"),1166.22412)</f>
        <v>1166.22412</v>
      </c>
      <c r="H993" s="8">
        <f t="shared" si="6"/>
        <v>10.95863017</v>
      </c>
      <c r="I993" s="8">
        <f>IFERROR(__xludf.DUMMYFUNCTION("FILTER(WholeNMJData!D:D,WholeNMJData!$A:$A=$A993)"),1166.22412)</f>
        <v>1166.22412</v>
      </c>
    </row>
    <row r="994">
      <c r="A994" s="5" t="str">
        <f t="shared" si="4"/>
        <v>WSP_04f_m67_001</v>
      </c>
      <c r="B994" s="5" t="str">
        <f t="shared" si="5"/>
        <v>WSP</v>
      </c>
      <c r="C994" s="1" t="s">
        <v>1077</v>
      </c>
      <c r="D994" s="1">
        <v>64.0</v>
      </c>
      <c r="E994" s="1">
        <v>13327.2482063</v>
      </c>
      <c r="F994" s="1">
        <v>0.708336526334</v>
      </c>
      <c r="G994" s="8">
        <f>IFERROR(__xludf.DUMMYFUNCTION("FILTER(WholeNMJData!D:D,WholeNMJData!$A:$A=$A994)"),1166.22412)</f>
        <v>1166.22412</v>
      </c>
      <c r="H994" s="8">
        <f t="shared" si="6"/>
        <v>11.42769042</v>
      </c>
      <c r="I994" s="8">
        <f>IFERROR(__xludf.DUMMYFUNCTION("FILTER(WholeNMJData!D:D,WholeNMJData!$A:$A=$A994)"),1166.22412)</f>
        <v>1166.22412</v>
      </c>
    </row>
    <row r="995">
      <c r="A995" s="5" t="str">
        <f t="shared" si="4"/>
        <v>WSP_04f_m67_001</v>
      </c>
      <c r="B995" s="5" t="str">
        <f t="shared" si="5"/>
        <v>WSP</v>
      </c>
      <c r="C995" s="1" t="s">
        <v>1078</v>
      </c>
      <c r="D995" s="1">
        <v>56.0</v>
      </c>
      <c r="E995" s="1">
        <v>16874.4528143</v>
      </c>
      <c r="F995" s="1">
        <v>0.841182796042</v>
      </c>
      <c r="G995" s="8">
        <f>IFERROR(__xludf.DUMMYFUNCTION("FILTER(WholeNMJData!D:D,WholeNMJData!$A:$A=$A995)"),1166.22412)</f>
        <v>1166.22412</v>
      </c>
      <c r="H995" s="8">
        <f t="shared" si="6"/>
        <v>14.46930528</v>
      </c>
      <c r="I995" s="8">
        <f>IFERROR(__xludf.DUMMYFUNCTION("FILTER(WholeNMJData!D:D,WholeNMJData!$A:$A=$A995)"),1166.22412)</f>
        <v>1166.22412</v>
      </c>
    </row>
    <row r="996">
      <c r="A996" s="5" t="str">
        <f t="shared" si="4"/>
        <v>WSP_04f_m67_001</v>
      </c>
      <c r="B996" s="5" t="str">
        <f t="shared" si="5"/>
        <v>WSP</v>
      </c>
      <c r="C996" s="1" t="s">
        <v>1079</v>
      </c>
      <c r="D996" s="1">
        <v>256.0</v>
      </c>
      <c r="E996" s="1">
        <v>26939.182</v>
      </c>
      <c r="F996" s="1">
        <v>1.20155025494</v>
      </c>
      <c r="G996" s="8">
        <f>IFERROR(__xludf.DUMMYFUNCTION("FILTER(WholeNMJData!D:D,WholeNMJData!$A:$A=$A996)"),1166.22412)</f>
        <v>1166.22412</v>
      </c>
      <c r="H996" s="8">
        <f t="shared" si="6"/>
        <v>23.09948966</v>
      </c>
      <c r="I996" s="8">
        <f>IFERROR(__xludf.DUMMYFUNCTION("FILTER(WholeNMJData!D:D,WholeNMJData!$A:$A=$A996)"),1166.22412)</f>
        <v>1166.22412</v>
      </c>
    </row>
    <row r="997">
      <c r="A997" s="5" t="str">
        <f t="shared" si="4"/>
        <v>WSP_04f_m67_001</v>
      </c>
      <c r="B997" s="5" t="str">
        <f t="shared" si="5"/>
        <v>WSP</v>
      </c>
      <c r="C997" s="1" t="s">
        <v>1080</v>
      </c>
      <c r="D997" s="1">
        <v>132.0</v>
      </c>
      <c r="E997" s="1">
        <v>24654.4351242</v>
      </c>
      <c r="F997" s="1">
        <v>1.09821284745</v>
      </c>
      <c r="G997" s="8">
        <f>IFERROR(__xludf.DUMMYFUNCTION("FILTER(WholeNMJData!D:D,WholeNMJData!$A:$A=$A997)"),1166.22412)</f>
        <v>1166.22412</v>
      </c>
      <c r="H997" s="8">
        <f t="shared" si="6"/>
        <v>21.14039206</v>
      </c>
      <c r="I997" s="8">
        <f>IFERROR(__xludf.DUMMYFUNCTION("FILTER(WholeNMJData!D:D,WholeNMJData!$A:$A=$A997)"),1166.22412)</f>
        <v>1166.22412</v>
      </c>
    </row>
    <row r="998">
      <c r="A998" s="5" t="str">
        <f t="shared" si="4"/>
        <v>WSP_04f_m67_001</v>
      </c>
      <c r="B998" s="5" t="str">
        <f t="shared" si="5"/>
        <v>WSP</v>
      </c>
      <c r="C998" s="1" t="s">
        <v>1081</v>
      </c>
      <c r="D998" s="1">
        <v>216.0</v>
      </c>
      <c r="E998" s="1">
        <v>25666.9288611</v>
      </c>
      <c r="F998" s="1">
        <v>1.0660330945</v>
      </c>
      <c r="G998" s="8">
        <f>IFERROR(__xludf.DUMMYFUNCTION("FILTER(WholeNMJData!D:D,WholeNMJData!$A:$A=$A998)"),1166.22412)</f>
        <v>1166.22412</v>
      </c>
      <c r="H998" s="8">
        <f t="shared" si="6"/>
        <v>22.00857316</v>
      </c>
      <c r="I998" s="8">
        <f>IFERROR(__xludf.DUMMYFUNCTION("FILTER(WholeNMJData!D:D,WholeNMJData!$A:$A=$A998)"),1166.22412)</f>
        <v>1166.22412</v>
      </c>
    </row>
    <row r="999">
      <c r="A999" s="5" t="str">
        <f t="shared" si="4"/>
        <v>WSP_04f_m67_002</v>
      </c>
      <c r="B999" s="5" t="str">
        <f t="shared" si="5"/>
        <v>WSP</v>
      </c>
      <c r="C999" s="1" t="s">
        <v>1082</v>
      </c>
      <c r="D999" s="1">
        <v>60.0</v>
      </c>
      <c r="E999" s="1">
        <v>14388.18024</v>
      </c>
      <c r="F999" s="1">
        <v>0.621028722948</v>
      </c>
      <c r="G999" s="8">
        <f>IFERROR(__xludf.DUMMYFUNCTION("FILTER(WholeNMJData!D:D,WholeNMJData!$A:$A=$A999)"),838.62669)</f>
        <v>838.62669</v>
      </c>
      <c r="H999" s="8">
        <f t="shared" si="6"/>
        <v>17.15683559</v>
      </c>
      <c r="I999" s="8">
        <f>IFERROR(__xludf.DUMMYFUNCTION("FILTER(WholeNMJData!D:D,WholeNMJData!$A:$A=$A999)"),838.62669)</f>
        <v>838.62669</v>
      </c>
    </row>
    <row r="1000">
      <c r="A1000" s="5" t="str">
        <f t="shared" si="4"/>
        <v>WSP_04f_m67_002</v>
      </c>
      <c r="B1000" s="5" t="str">
        <f t="shared" si="5"/>
        <v>WSP</v>
      </c>
      <c r="C1000" s="1" t="s">
        <v>1083</v>
      </c>
      <c r="D1000" s="1">
        <v>16.0</v>
      </c>
      <c r="E1000" s="1">
        <v>10299.420325</v>
      </c>
      <c r="F1000" s="1">
        <v>0.15265251348</v>
      </c>
      <c r="G1000" s="8">
        <f>IFERROR(__xludf.DUMMYFUNCTION("FILTER(WholeNMJData!D:D,WholeNMJData!$A:$A=$A1000)"),838.62669)</f>
        <v>838.62669</v>
      </c>
      <c r="H1000" s="8">
        <f t="shared" si="6"/>
        <v>12.28129327</v>
      </c>
      <c r="I1000" s="8">
        <f>IFERROR(__xludf.DUMMYFUNCTION("FILTER(WholeNMJData!D:D,WholeNMJData!$A:$A=$A1000)"),838.62669)</f>
        <v>838.62669</v>
      </c>
    </row>
    <row r="1001">
      <c r="A1001" s="5" t="str">
        <f t="shared" si="4"/>
        <v>WSP_04f_m67_002</v>
      </c>
      <c r="B1001" s="5" t="str">
        <f t="shared" si="5"/>
        <v>WSP</v>
      </c>
      <c r="C1001" s="1" t="s">
        <v>1084</v>
      </c>
      <c r="D1001" s="1">
        <v>32.0</v>
      </c>
      <c r="E1001" s="1">
        <v>9728.881825</v>
      </c>
      <c r="F1001" s="1">
        <v>0.366653862609</v>
      </c>
      <c r="G1001" s="8">
        <f>IFERROR(__xludf.DUMMYFUNCTION("FILTER(WholeNMJData!D:D,WholeNMJData!$A:$A=$A1001)"),838.62669)</f>
        <v>838.62669</v>
      </c>
      <c r="H1001" s="8">
        <f t="shared" si="6"/>
        <v>11.60096851</v>
      </c>
      <c r="I1001" s="8">
        <f>IFERROR(__xludf.DUMMYFUNCTION("FILTER(WholeNMJData!D:D,WholeNMJData!$A:$A=$A1001)"),838.62669)</f>
        <v>838.62669</v>
      </c>
    </row>
    <row r="1002">
      <c r="A1002" s="5" t="str">
        <f t="shared" si="4"/>
        <v>WSP_04f_m67_002</v>
      </c>
      <c r="B1002" s="5" t="str">
        <f t="shared" si="5"/>
        <v>WSP</v>
      </c>
      <c r="C1002" s="1" t="s">
        <v>1085</v>
      </c>
      <c r="D1002" s="1">
        <v>28.0</v>
      </c>
      <c r="E1002" s="1">
        <v>9232.9064</v>
      </c>
      <c r="F1002" s="1">
        <v>0.640351937284</v>
      </c>
      <c r="G1002" s="8">
        <f>IFERROR(__xludf.DUMMYFUNCTION("FILTER(WholeNMJData!D:D,WholeNMJData!$A:$A=$A1002)"),838.62669)</f>
        <v>838.62669</v>
      </c>
      <c r="H1002" s="8">
        <f t="shared" si="6"/>
        <v>11.00955468</v>
      </c>
      <c r="I1002" s="8">
        <f>IFERROR(__xludf.DUMMYFUNCTION("FILTER(WholeNMJData!D:D,WholeNMJData!$A:$A=$A1002)"),838.62669)</f>
        <v>838.62669</v>
      </c>
    </row>
    <row r="1003">
      <c r="A1003" s="5" t="str">
        <f t="shared" si="4"/>
        <v>WSP_04f_m67_002</v>
      </c>
      <c r="B1003" s="5" t="str">
        <f t="shared" si="5"/>
        <v>WSP</v>
      </c>
      <c r="C1003" s="1" t="s">
        <v>1086</v>
      </c>
      <c r="D1003" s="1">
        <v>16.0</v>
      </c>
      <c r="E1003" s="1">
        <v>9197.6798</v>
      </c>
      <c r="F1003" s="1">
        <v>0.0724874005725</v>
      </c>
      <c r="G1003" s="8">
        <f>IFERROR(__xludf.DUMMYFUNCTION("FILTER(WholeNMJData!D:D,WholeNMJData!$A:$A=$A1003)"),838.62669)</f>
        <v>838.62669</v>
      </c>
      <c r="H1003" s="8">
        <f t="shared" si="6"/>
        <v>10.96754958</v>
      </c>
      <c r="I1003" s="8">
        <f>IFERROR(__xludf.DUMMYFUNCTION("FILTER(WholeNMJData!D:D,WholeNMJData!$A:$A=$A1003)"),838.62669)</f>
        <v>838.62669</v>
      </c>
    </row>
    <row r="1004">
      <c r="A1004" s="5" t="str">
        <f t="shared" si="4"/>
        <v>WSP_04f_m67_003</v>
      </c>
      <c r="B1004" s="5" t="str">
        <f t="shared" si="5"/>
        <v>WSP</v>
      </c>
      <c r="C1004" s="1" t="s">
        <v>1087</v>
      </c>
      <c r="D1004" s="1">
        <v>48.0</v>
      </c>
      <c r="E1004" s="1">
        <v>10983.9090667</v>
      </c>
      <c r="F1004" s="1">
        <v>0.409503590452</v>
      </c>
      <c r="G1004" s="8">
        <f>IFERROR(__xludf.DUMMYFUNCTION("FILTER(WholeNMJData!D:D,WholeNMJData!$A:$A=$A1004)"),992.86322)</f>
        <v>992.86322</v>
      </c>
      <c r="H1004" s="8">
        <f t="shared" si="6"/>
        <v>11.06286228</v>
      </c>
      <c r="I1004" s="8">
        <f>IFERROR(__xludf.DUMMYFUNCTION("FILTER(WholeNMJData!D:D,WholeNMJData!$A:$A=$A1004)"),992.86322)</f>
        <v>992.86322</v>
      </c>
    </row>
    <row r="1005">
      <c r="A1005" s="5" t="str">
        <f t="shared" si="4"/>
        <v>WSP_04f_m67_003</v>
      </c>
      <c r="B1005" s="5" t="str">
        <f t="shared" si="5"/>
        <v>WSP</v>
      </c>
      <c r="C1005" s="1" t="s">
        <v>1088</v>
      </c>
      <c r="D1005" s="1">
        <v>32.0</v>
      </c>
      <c r="E1005" s="1">
        <v>10260.9766625</v>
      </c>
      <c r="F1005" s="1">
        <v>0.539095047377</v>
      </c>
      <c r="G1005" s="8">
        <f>IFERROR(__xludf.DUMMYFUNCTION("FILTER(WholeNMJData!D:D,WholeNMJData!$A:$A=$A1005)"),992.86322)</f>
        <v>992.86322</v>
      </c>
      <c r="H1005" s="8">
        <f t="shared" si="6"/>
        <v>10.33473338</v>
      </c>
      <c r="I1005" s="8">
        <f>IFERROR(__xludf.DUMMYFUNCTION("FILTER(WholeNMJData!D:D,WholeNMJData!$A:$A=$A1005)"),992.86322)</f>
        <v>992.86322</v>
      </c>
    </row>
    <row r="1006">
      <c r="A1006" s="5" t="str">
        <f t="shared" si="4"/>
        <v>WSP_04f_m67_003</v>
      </c>
      <c r="B1006" s="5" t="str">
        <f t="shared" si="5"/>
        <v>WSP</v>
      </c>
      <c r="C1006" s="1" t="s">
        <v>1089</v>
      </c>
      <c r="D1006" s="1">
        <v>16.0</v>
      </c>
      <c r="E1006" s="1">
        <v>9543.785775</v>
      </c>
      <c r="F1006" s="1">
        <v>0.190390778129</v>
      </c>
      <c r="G1006" s="8">
        <f>IFERROR(__xludf.DUMMYFUNCTION("FILTER(WholeNMJData!D:D,WholeNMJData!$A:$A=$A1006)"),992.86322)</f>
        <v>992.86322</v>
      </c>
      <c r="H1006" s="8">
        <f t="shared" si="6"/>
        <v>9.612387268</v>
      </c>
      <c r="I1006" s="8">
        <f>IFERROR(__xludf.DUMMYFUNCTION("FILTER(WholeNMJData!D:D,WholeNMJData!$A:$A=$A1006)"),992.86322)</f>
        <v>992.86322</v>
      </c>
    </row>
    <row r="1007">
      <c r="A1007" s="5" t="str">
        <f t="shared" si="4"/>
        <v>WSP_04f_m67_003</v>
      </c>
      <c r="B1007" s="5" t="str">
        <f t="shared" si="5"/>
        <v>WSP</v>
      </c>
      <c r="C1007" s="1" t="s">
        <v>1090</v>
      </c>
      <c r="D1007" s="1">
        <v>32.0</v>
      </c>
      <c r="E1007" s="1">
        <v>11728.6988375</v>
      </c>
      <c r="F1007" s="1">
        <v>0.382543286528</v>
      </c>
      <c r="G1007" s="8">
        <f>IFERROR(__xludf.DUMMYFUNCTION("FILTER(WholeNMJData!D:D,WholeNMJData!$A:$A=$A1007)"),992.86322)</f>
        <v>992.86322</v>
      </c>
      <c r="H1007" s="8">
        <f t="shared" si="6"/>
        <v>11.81300566</v>
      </c>
      <c r="I1007" s="8">
        <f>IFERROR(__xludf.DUMMYFUNCTION("FILTER(WholeNMJData!D:D,WholeNMJData!$A:$A=$A1007)"),992.86322)</f>
        <v>992.86322</v>
      </c>
    </row>
    <row r="1008">
      <c r="A1008" s="5" t="str">
        <f t="shared" si="4"/>
        <v>WSP_04f_m67_003</v>
      </c>
      <c r="B1008" s="5" t="str">
        <f t="shared" si="5"/>
        <v>WSP</v>
      </c>
      <c r="C1008" s="1" t="s">
        <v>1091</v>
      </c>
      <c r="D1008" s="1">
        <v>64.0</v>
      </c>
      <c r="E1008" s="1">
        <v>17238.3983625</v>
      </c>
      <c r="F1008" s="1">
        <v>0.751250854498</v>
      </c>
      <c r="G1008" s="8">
        <f>IFERROR(__xludf.DUMMYFUNCTION("FILTER(WholeNMJData!D:D,WholeNMJData!$A:$A=$A1008)"),992.86322)</f>
        <v>992.86322</v>
      </c>
      <c r="H1008" s="8">
        <f t="shared" si="6"/>
        <v>17.36230934</v>
      </c>
      <c r="I1008" s="8">
        <f>IFERROR(__xludf.DUMMYFUNCTION("FILTER(WholeNMJData!D:D,WholeNMJData!$A:$A=$A1008)"),992.86322)</f>
        <v>992.86322</v>
      </c>
    </row>
    <row r="1009">
      <c r="A1009" s="5" t="str">
        <f t="shared" si="4"/>
        <v>WSP_04f_m67_003</v>
      </c>
      <c r="B1009" s="5" t="str">
        <f t="shared" si="5"/>
        <v>WSP</v>
      </c>
      <c r="C1009" s="1" t="s">
        <v>1092</v>
      </c>
      <c r="D1009" s="1">
        <v>36.0</v>
      </c>
      <c r="E1009" s="1">
        <v>11952.8975778</v>
      </c>
      <c r="F1009" s="1">
        <v>0.399241453292</v>
      </c>
      <c r="G1009" s="8">
        <f>IFERROR(__xludf.DUMMYFUNCTION("FILTER(WholeNMJData!D:D,WholeNMJData!$A:$A=$A1009)"),992.86322)</f>
        <v>992.86322</v>
      </c>
      <c r="H1009" s="8">
        <f t="shared" si="6"/>
        <v>12.03881596</v>
      </c>
      <c r="I1009" s="8">
        <f>IFERROR(__xludf.DUMMYFUNCTION("FILTER(WholeNMJData!D:D,WholeNMJData!$A:$A=$A1009)"),992.86322)</f>
        <v>992.86322</v>
      </c>
    </row>
    <row r="1010">
      <c r="A1010" s="5" t="str">
        <f t="shared" si="4"/>
        <v>WSP_04f_m67_003</v>
      </c>
      <c r="B1010" s="5" t="str">
        <f t="shared" si="5"/>
        <v>WSP</v>
      </c>
      <c r="C1010" s="1" t="s">
        <v>1093</v>
      </c>
      <c r="D1010" s="1">
        <v>24.0</v>
      </c>
      <c r="E1010" s="1">
        <v>11216.7299333</v>
      </c>
      <c r="F1010" s="1">
        <v>0.30337394412</v>
      </c>
      <c r="G1010" s="8">
        <f>IFERROR(__xludf.DUMMYFUNCTION("FILTER(WholeNMJData!D:D,WholeNMJData!$A:$A=$A1010)"),992.86322)</f>
        <v>992.86322</v>
      </c>
      <c r="H1010" s="8">
        <f t="shared" si="6"/>
        <v>11.29735668</v>
      </c>
      <c r="I1010" s="8">
        <f>IFERROR(__xludf.DUMMYFUNCTION("FILTER(WholeNMJData!D:D,WholeNMJData!$A:$A=$A1010)"),992.86322)</f>
        <v>992.86322</v>
      </c>
    </row>
    <row r="1011">
      <c r="A1011" s="5" t="str">
        <f t="shared" si="4"/>
        <v>WSP_04f_m67_003</v>
      </c>
      <c r="B1011" s="5" t="str">
        <f t="shared" si="5"/>
        <v>WSP</v>
      </c>
      <c r="C1011" s="1" t="s">
        <v>1094</v>
      </c>
      <c r="D1011" s="1">
        <v>28.0</v>
      </c>
      <c r="E1011" s="1">
        <v>12801.5077286</v>
      </c>
      <c r="F1011" s="1">
        <v>0.415154028157</v>
      </c>
      <c r="G1011" s="8">
        <f>IFERROR(__xludf.DUMMYFUNCTION("FILTER(WholeNMJData!D:D,WholeNMJData!$A:$A=$A1011)"),992.86322)</f>
        <v>992.86322</v>
      </c>
      <c r="H1011" s="8">
        <f t="shared" si="6"/>
        <v>12.89352599</v>
      </c>
      <c r="I1011" s="8">
        <f>IFERROR(__xludf.DUMMYFUNCTION("FILTER(WholeNMJData!D:D,WholeNMJData!$A:$A=$A1011)"),992.86322)</f>
        <v>992.86322</v>
      </c>
    </row>
    <row r="1012">
      <c r="A1012" s="5" t="str">
        <f t="shared" si="4"/>
        <v>WSP_04f_m67_003</v>
      </c>
      <c r="B1012" s="5" t="str">
        <f t="shared" si="5"/>
        <v>WSP</v>
      </c>
      <c r="C1012" s="1" t="s">
        <v>1095</v>
      </c>
      <c r="D1012" s="1">
        <v>28.0</v>
      </c>
      <c r="E1012" s="1">
        <v>10144.4247857</v>
      </c>
      <c r="F1012" s="1">
        <v>0.255886376491</v>
      </c>
      <c r="G1012" s="8">
        <f>IFERROR(__xludf.DUMMYFUNCTION("FILTER(WholeNMJData!D:D,WholeNMJData!$A:$A=$A1012)"),992.86322)</f>
        <v>992.86322</v>
      </c>
      <c r="H1012" s="8">
        <f t="shared" si="6"/>
        <v>10.21734372</v>
      </c>
      <c r="I1012" s="8">
        <f>IFERROR(__xludf.DUMMYFUNCTION("FILTER(WholeNMJData!D:D,WholeNMJData!$A:$A=$A1012)"),992.86322)</f>
        <v>992.86322</v>
      </c>
    </row>
    <row r="1013">
      <c r="A1013" s="5" t="str">
        <f t="shared" si="4"/>
        <v>WSP_04f_m67_003</v>
      </c>
      <c r="B1013" s="5" t="str">
        <f t="shared" si="5"/>
        <v>WSP</v>
      </c>
      <c r="C1013" s="1" t="s">
        <v>1096</v>
      </c>
      <c r="D1013" s="1">
        <v>76.0</v>
      </c>
      <c r="E1013" s="1">
        <v>13549.2086</v>
      </c>
      <c r="F1013" s="1">
        <v>0.780094897941</v>
      </c>
      <c r="G1013" s="8">
        <f>IFERROR(__xludf.DUMMYFUNCTION("FILTER(WholeNMJData!D:D,WholeNMJData!$A:$A=$A1013)"),992.86322)</f>
        <v>992.86322</v>
      </c>
      <c r="H1013" s="8">
        <f t="shared" si="6"/>
        <v>13.64660139</v>
      </c>
      <c r="I1013" s="8">
        <f>IFERROR(__xludf.DUMMYFUNCTION("FILTER(WholeNMJData!D:D,WholeNMJData!$A:$A=$A1013)"),992.86322)</f>
        <v>992.86322</v>
      </c>
    </row>
    <row r="1014">
      <c r="A1014" s="5" t="str">
        <f t="shared" si="4"/>
        <v>WSP_04f_m67_003</v>
      </c>
      <c r="B1014" s="5" t="str">
        <f t="shared" si="5"/>
        <v>WSP</v>
      </c>
      <c r="C1014" s="1" t="s">
        <v>1097</v>
      </c>
      <c r="D1014" s="1">
        <v>16.0</v>
      </c>
      <c r="E1014" s="1">
        <v>13169.2726</v>
      </c>
      <c r="F1014" s="1">
        <v>0.932092923644</v>
      </c>
      <c r="G1014" s="8">
        <f>IFERROR(__xludf.DUMMYFUNCTION("FILTER(WholeNMJData!D:D,WholeNMJData!$A:$A=$A1014)"),992.86322)</f>
        <v>992.86322</v>
      </c>
      <c r="H1014" s="8">
        <f t="shared" si="6"/>
        <v>13.26393438</v>
      </c>
      <c r="I1014" s="8">
        <f>IFERROR(__xludf.DUMMYFUNCTION("FILTER(WholeNMJData!D:D,WholeNMJData!$A:$A=$A1014)"),992.86322)</f>
        <v>992.86322</v>
      </c>
    </row>
    <row r="1015">
      <c r="A1015" s="5" t="str">
        <f t="shared" si="4"/>
        <v>WSP_04f_m67_003</v>
      </c>
      <c r="B1015" s="5" t="str">
        <f t="shared" si="5"/>
        <v>WSP</v>
      </c>
      <c r="C1015" s="1" t="s">
        <v>1098</v>
      </c>
      <c r="D1015" s="1">
        <v>24.0</v>
      </c>
      <c r="E1015" s="1">
        <v>12580.5974</v>
      </c>
      <c r="F1015" s="1">
        <v>0.202644772656</v>
      </c>
      <c r="G1015" s="8">
        <f>IFERROR(__xludf.DUMMYFUNCTION("FILTER(WholeNMJData!D:D,WholeNMJData!$A:$A=$A1015)"),992.86322)</f>
        <v>992.86322</v>
      </c>
      <c r="H1015" s="8">
        <f t="shared" si="6"/>
        <v>12.67102774</v>
      </c>
      <c r="I1015" s="8">
        <f>IFERROR(__xludf.DUMMYFUNCTION("FILTER(WholeNMJData!D:D,WholeNMJData!$A:$A=$A1015)"),992.86322)</f>
        <v>992.86322</v>
      </c>
    </row>
    <row r="1016">
      <c r="A1016" s="5" t="str">
        <f t="shared" si="4"/>
        <v>WSP_04f_m67_003</v>
      </c>
      <c r="B1016" s="5" t="str">
        <f t="shared" si="5"/>
        <v>WSP</v>
      </c>
      <c r="C1016" s="1" t="s">
        <v>1099</v>
      </c>
      <c r="D1016" s="1">
        <v>48.0</v>
      </c>
      <c r="E1016" s="1">
        <v>13900.3441583</v>
      </c>
      <c r="F1016" s="1">
        <v>0.394817238875</v>
      </c>
      <c r="G1016" s="8">
        <f>IFERROR(__xludf.DUMMYFUNCTION("FILTER(WholeNMJData!D:D,WholeNMJData!$A:$A=$A1016)"),992.86322)</f>
        <v>992.86322</v>
      </c>
      <c r="H1016" s="8">
        <f t="shared" si="6"/>
        <v>14.00026094</v>
      </c>
      <c r="I1016" s="8">
        <f>IFERROR(__xludf.DUMMYFUNCTION("FILTER(WholeNMJData!D:D,WholeNMJData!$A:$A=$A1016)"),992.86322)</f>
        <v>992.86322</v>
      </c>
    </row>
    <row r="1017">
      <c r="A1017" s="5" t="str">
        <f t="shared" si="4"/>
        <v>WSP_04f_m67_003</v>
      </c>
      <c r="B1017" s="5" t="str">
        <f t="shared" si="5"/>
        <v>WSP</v>
      </c>
      <c r="C1017" s="1" t="s">
        <v>1100</v>
      </c>
      <c r="D1017" s="1">
        <v>28.0</v>
      </c>
      <c r="E1017" s="1">
        <v>13980.9050571</v>
      </c>
      <c r="F1017" s="1">
        <v>0.444936896043</v>
      </c>
      <c r="G1017" s="8">
        <f>IFERROR(__xludf.DUMMYFUNCTION("FILTER(WholeNMJData!D:D,WholeNMJData!$A:$A=$A1017)"),992.86322)</f>
        <v>992.86322</v>
      </c>
      <c r="H1017" s="8">
        <f t="shared" si="6"/>
        <v>14.08140092</v>
      </c>
      <c r="I1017" s="8">
        <f>IFERROR(__xludf.DUMMYFUNCTION("FILTER(WholeNMJData!D:D,WholeNMJData!$A:$A=$A1017)"),992.86322)</f>
        <v>992.86322</v>
      </c>
    </row>
    <row r="1018">
      <c r="A1018" s="5" t="str">
        <f t="shared" si="4"/>
        <v>WSP_04f_m67_003</v>
      </c>
      <c r="B1018" s="5" t="str">
        <f t="shared" si="5"/>
        <v>WSP</v>
      </c>
      <c r="C1018" s="1" t="s">
        <v>1101</v>
      </c>
      <c r="D1018" s="1">
        <v>36.0</v>
      </c>
      <c r="E1018" s="1">
        <v>12838.4852222</v>
      </c>
      <c r="F1018" s="1">
        <v>0.62786759968</v>
      </c>
      <c r="G1018" s="8">
        <f>IFERROR(__xludf.DUMMYFUNCTION("FILTER(WholeNMJData!D:D,WholeNMJData!$A:$A=$A1018)"),992.86322)</f>
        <v>992.86322</v>
      </c>
      <c r="H1018" s="8">
        <f t="shared" si="6"/>
        <v>12.93076928</v>
      </c>
      <c r="I1018" s="8">
        <f>IFERROR(__xludf.DUMMYFUNCTION("FILTER(WholeNMJData!D:D,WholeNMJData!$A:$A=$A1018)"),992.86322)</f>
        <v>992.86322</v>
      </c>
    </row>
    <row r="1019">
      <c r="A1019" s="5" t="str">
        <f t="shared" si="4"/>
        <v>WSP_04f_m67_003</v>
      </c>
      <c r="B1019" s="5" t="str">
        <f t="shared" si="5"/>
        <v>WSP</v>
      </c>
      <c r="C1019" s="1" t="s">
        <v>1102</v>
      </c>
      <c r="D1019" s="1">
        <v>16.0</v>
      </c>
      <c r="E1019" s="1">
        <v>13258.674</v>
      </c>
      <c r="F1019" s="1">
        <v>0.418110913655</v>
      </c>
      <c r="G1019" s="8">
        <f>IFERROR(__xludf.DUMMYFUNCTION("FILTER(WholeNMJData!D:D,WholeNMJData!$A:$A=$A1019)"),992.86322)</f>
        <v>992.86322</v>
      </c>
      <c r="H1019" s="8">
        <f t="shared" si="6"/>
        <v>13.35397841</v>
      </c>
      <c r="I1019" s="8">
        <f>IFERROR(__xludf.DUMMYFUNCTION("FILTER(WholeNMJData!D:D,WholeNMJData!$A:$A=$A1019)"),992.86322)</f>
        <v>992.86322</v>
      </c>
    </row>
    <row r="1020">
      <c r="A1020" s="5" t="str">
        <f t="shared" si="4"/>
        <v>WSP_04f_m67_003</v>
      </c>
      <c r="B1020" s="5" t="str">
        <f t="shared" si="5"/>
        <v>WSP</v>
      </c>
      <c r="C1020" s="1" t="s">
        <v>1103</v>
      </c>
      <c r="D1020" s="1">
        <v>20.0</v>
      </c>
      <c r="E1020" s="1">
        <v>12859.8261</v>
      </c>
      <c r="F1020" s="1">
        <v>0.239705644231</v>
      </c>
      <c r="G1020" s="8">
        <f>IFERROR(__xludf.DUMMYFUNCTION("FILTER(WholeNMJData!D:D,WholeNMJData!$A:$A=$A1020)"),992.86322)</f>
        <v>992.86322</v>
      </c>
      <c r="H1020" s="8">
        <f t="shared" si="6"/>
        <v>12.95226356</v>
      </c>
      <c r="I1020" s="8">
        <f>IFERROR(__xludf.DUMMYFUNCTION("FILTER(WholeNMJData!D:D,WholeNMJData!$A:$A=$A1020)"),992.86322)</f>
        <v>992.86322</v>
      </c>
    </row>
    <row r="1021">
      <c r="A1021" s="5" t="str">
        <f t="shared" si="4"/>
        <v>WSP_04f_m67_003</v>
      </c>
      <c r="B1021" s="5" t="str">
        <f t="shared" si="5"/>
        <v>WSP</v>
      </c>
      <c r="C1021" s="1" t="s">
        <v>1104</v>
      </c>
      <c r="D1021" s="1">
        <v>16.0</v>
      </c>
      <c r="E1021" s="1">
        <v>12431.410175</v>
      </c>
      <c r="F1021" s="1">
        <v>0.157557804982</v>
      </c>
      <c r="G1021" s="8">
        <f>IFERROR(__xludf.DUMMYFUNCTION("FILTER(WholeNMJData!D:D,WholeNMJData!$A:$A=$A1021)"),992.86322)</f>
        <v>992.86322</v>
      </c>
      <c r="H1021" s="8">
        <f t="shared" si="6"/>
        <v>12.52076814</v>
      </c>
      <c r="I1021" s="8">
        <f>IFERROR(__xludf.DUMMYFUNCTION("FILTER(WholeNMJData!D:D,WholeNMJData!$A:$A=$A1021)"),992.86322)</f>
        <v>992.86322</v>
      </c>
    </row>
    <row r="1022">
      <c r="A1022" s="5" t="str">
        <f t="shared" si="4"/>
        <v>WSP_04f_m67_003</v>
      </c>
      <c r="B1022" s="5" t="str">
        <f t="shared" si="5"/>
        <v>WSP</v>
      </c>
      <c r="C1022" s="1" t="s">
        <v>1105</v>
      </c>
      <c r="D1022" s="1">
        <v>96.0</v>
      </c>
      <c r="E1022" s="1">
        <v>13925.1422792</v>
      </c>
      <c r="F1022" s="1">
        <v>0.608356240114</v>
      </c>
      <c r="G1022" s="8">
        <f>IFERROR(__xludf.DUMMYFUNCTION("FILTER(WholeNMJData!D:D,WholeNMJData!$A:$A=$A1022)"),992.86322)</f>
        <v>992.86322</v>
      </c>
      <c r="H1022" s="8">
        <f t="shared" si="6"/>
        <v>14.02523731</v>
      </c>
      <c r="I1022" s="8">
        <f>IFERROR(__xludf.DUMMYFUNCTION("FILTER(WholeNMJData!D:D,WholeNMJData!$A:$A=$A1022)"),992.86322)</f>
        <v>992.86322</v>
      </c>
    </row>
    <row r="1023">
      <c r="A1023" s="5" t="str">
        <f t="shared" si="4"/>
        <v>WSP_04f_m67_003</v>
      </c>
      <c r="B1023" s="5" t="str">
        <f t="shared" si="5"/>
        <v>WSP</v>
      </c>
      <c r="C1023" s="1" t="s">
        <v>1106</v>
      </c>
      <c r="D1023" s="1">
        <v>20.0</v>
      </c>
      <c r="E1023" s="1">
        <v>13188.29144</v>
      </c>
      <c r="F1023" s="1">
        <v>0.696949771077</v>
      </c>
      <c r="G1023" s="8">
        <f>IFERROR(__xludf.DUMMYFUNCTION("FILTER(WholeNMJData!D:D,WholeNMJData!$A:$A=$A1023)"),992.86322)</f>
        <v>992.86322</v>
      </c>
      <c r="H1023" s="8">
        <f t="shared" si="6"/>
        <v>13.28308993</v>
      </c>
      <c r="I1023" s="8">
        <f>IFERROR(__xludf.DUMMYFUNCTION("FILTER(WholeNMJData!D:D,WholeNMJData!$A:$A=$A1023)"),992.86322)</f>
        <v>992.86322</v>
      </c>
    </row>
    <row r="1024">
      <c r="A1024" s="5" t="str">
        <f t="shared" si="4"/>
        <v>WSP_04f_m67_003</v>
      </c>
      <c r="B1024" s="5" t="str">
        <f t="shared" si="5"/>
        <v>WSP</v>
      </c>
      <c r="C1024" s="1" t="s">
        <v>1107</v>
      </c>
      <c r="D1024" s="1">
        <v>20.0</v>
      </c>
      <c r="E1024" s="1">
        <v>10418.79466</v>
      </c>
      <c r="F1024" s="1">
        <v>0.33418009603</v>
      </c>
      <c r="G1024" s="8">
        <f>IFERROR(__xludf.DUMMYFUNCTION("FILTER(WholeNMJData!D:D,WholeNMJData!$A:$A=$A1024)"),992.86322)</f>
        <v>992.86322</v>
      </c>
      <c r="H1024" s="8">
        <f t="shared" si="6"/>
        <v>10.49368579</v>
      </c>
      <c r="I1024" s="8">
        <f>IFERROR(__xludf.DUMMYFUNCTION("FILTER(WholeNMJData!D:D,WholeNMJData!$A:$A=$A1024)"),992.86322)</f>
        <v>992.86322</v>
      </c>
    </row>
    <row r="1025">
      <c r="A1025" s="5" t="str">
        <f t="shared" si="4"/>
        <v>WSP_04f_m67_003</v>
      </c>
      <c r="B1025" s="5" t="str">
        <f t="shared" si="5"/>
        <v>WSP</v>
      </c>
      <c r="C1025" s="1" t="s">
        <v>1108</v>
      </c>
      <c r="D1025" s="1">
        <v>24.0</v>
      </c>
      <c r="E1025" s="1">
        <v>10069.3621167</v>
      </c>
      <c r="F1025" s="1">
        <v>0.523080492982</v>
      </c>
      <c r="G1025" s="8">
        <f>IFERROR(__xludf.DUMMYFUNCTION("FILTER(WholeNMJData!D:D,WholeNMJData!$A:$A=$A1025)"),992.86322)</f>
        <v>992.86322</v>
      </c>
      <c r="H1025" s="8">
        <f t="shared" si="6"/>
        <v>10.14174149</v>
      </c>
      <c r="I1025" s="8">
        <f>IFERROR(__xludf.DUMMYFUNCTION("FILTER(WholeNMJData!D:D,WholeNMJData!$A:$A=$A1025)"),992.86322)</f>
        <v>992.86322</v>
      </c>
    </row>
    <row r="1026">
      <c r="A1026" s="5" t="str">
        <f t="shared" si="4"/>
        <v>WSP_04f_m67_003</v>
      </c>
      <c r="B1026" s="5" t="str">
        <f t="shared" si="5"/>
        <v>WSP</v>
      </c>
      <c r="C1026" s="1" t="s">
        <v>1109</v>
      </c>
      <c r="D1026" s="1">
        <v>84.0</v>
      </c>
      <c r="E1026" s="1">
        <v>11033.5288476</v>
      </c>
      <c r="F1026" s="1">
        <v>0.674499337681</v>
      </c>
      <c r="G1026" s="8">
        <f>IFERROR(__xludf.DUMMYFUNCTION("FILTER(WholeNMJData!D:D,WholeNMJData!$A:$A=$A1026)"),992.86322)</f>
        <v>992.86322</v>
      </c>
      <c r="H1026" s="8">
        <f t="shared" si="6"/>
        <v>11.11283873</v>
      </c>
      <c r="I1026" s="8">
        <f>IFERROR(__xludf.DUMMYFUNCTION("FILTER(WholeNMJData!D:D,WholeNMJData!$A:$A=$A1026)"),992.86322)</f>
        <v>992.86322</v>
      </c>
    </row>
    <row r="1027">
      <c r="A1027" s="5" t="str">
        <f t="shared" si="4"/>
        <v>WSP_04f_m67_003</v>
      </c>
      <c r="B1027" s="5" t="str">
        <f t="shared" si="5"/>
        <v>WSP</v>
      </c>
      <c r="C1027" s="1" t="s">
        <v>1110</v>
      </c>
      <c r="D1027" s="1">
        <v>24.0</v>
      </c>
      <c r="E1027" s="1">
        <v>9685.80623333</v>
      </c>
      <c r="F1027" s="1">
        <v>0.272519399667</v>
      </c>
      <c r="G1027" s="8">
        <f>IFERROR(__xludf.DUMMYFUNCTION("FILTER(WholeNMJData!D:D,WholeNMJData!$A:$A=$A1027)"),992.86322)</f>
        <v>992.86322</v>
      </c>
      <c r="H1027" s="8">
        <f t="shared" si="6"/>
        <v>9.755428581</v>
      </c>
      <c r="I1027" s="8">
        <f>IFERROR(__xludf.DUMMYFUNCTION("FILTER(WholeNMJData!D:D,WholeNMJData!$A:$A=$A1027)"),992.86322)</f>
        <v>992.86322</v>
      </c>
    </row>
    <row r="1028">
      <c r="A1028" s="5" t="str">
        <f t="shared" si="4"/>
        <v>WSP_04f_m67_003</v>
      </c>
      <c r="B1028" s="5" t="str">
        <f t="shared" si="5"/>
        <v>WSP</v>
      </c>
      <c r="C1028" s="1" t="s">
        <v>1111</v>
      </c>
      <c r="D1028" s="1">
        <v>100.0</v>
      </c>
      <c r="E1028" s="1">
        <v>11967.737596</v>
      </c>
      <c r="F1028" s="1">
        <v>0.600123393615</v>
      </c>
      <c r="G1028" s="8">
        <f>IFERROR(__xludf.DUMMYFUNCTION("FILTER(WholeNMJData!D:D,WholeNMJData!$A:$A=$A1028)"),992.86322)</f>
        <v>992.86322</v>
      </c>
      <c r="H1028" s="8">
        <f t="shared" si="6"/>
        <v>12.05376265</v>
      </c>
      <c r="I1028" s="8">
        <f>IFERROR(__xludf.DUMMYFUNCTION("FILTER(WholeNMJData!D:D,WholeNMJData!$A:$A=$A1028)"),992.86322)</f>
        <v>992.86322</v>
      </c>
    </row>
    <row r="1029">
      <c r="A1029" s="5" t="str">
        <f t="shared" si="4"/>
        <v>WSP_04f_m67_003</v>
      </c>
      <c r="B1029" s="5" t="str">
        <f t="shared" si="5"/>
        <v>WSP</v>
      </c>
      <c r="C1029" s="1" t="s">
        <v>1112</v>
      </c>
      <c r="D1029" s="1">
        <v>76.0</v>
      </c>
      <c r="E1029" s="1">
        <v>11565.0474526</v>
      </c>
      <c r="F1029" s="1">
        <v>0.991208496718</v>
      </c>
      <c r="G1029" s="8">
        <f>IFERROR(__xludf.DUMMYFUNCTION("FILTER(WholeNMJData!D:D,WholeNMJData!$A:$A=$A1029)"),992.86322)</f>
        <v>992.86322</v>
      </c>
      <c r="H1029" s="8">
        <f t="shared" si="6"/>
        <v>11.64817794</v>
      </c>
      <c r="I1029" s="8">
        <f>IFERROR(__xludf.DUMMYFUNCTION("FILTER(WholeNMJData!D:D,WholeNMJData!$A:$A=$A1029)"),992.86322)</f>
        <v>992.86322</v>
      </c>
    </row>
    <row r="1030">
      <c r="A1030" s="5" t="str">
        <f t="shared" si="4"/>
        <v>WSP_05f_m67_001</v>
      </c>
      <c r="B1030" s="5" t="str">
        <f t="shared" si="5"/>
        <v>WSP</v>
      </c>
      <c r="C1030" s="1" t="s">
        <v>1113</v>
      </c>
      <c r="D1030" s="1">
        <v>48.0</v>
      </c>
      <c r="E1030" s="1">
        <v>6203.64789167</v>
      </c>
      <c r="F1030" s="1">
        <v>0.880966375822</v>
      </c>
      <c r="G1030" s="8">
        <f>IFERROR(__xludf.DUMMYFUNCTION("FILTER(WholeNMJData!D:D,WholeNMJData!$A:$A=$A1030)"),521.91875)</f>
        <v>521.91875</v>
      </c>
      <c r="H1030" s="8">
        <f t="shared" si="6"/>
        <v>11.88623304</v>
      </c>
      <c r="I1030" s="8">
        <f>IFERROR(__xludf.DUMMYFUNCTION("FILTER(WholeNMJData!D:D,WholeNMJData!$A:$A=$A1030)"),521.91875)</f>
        <v>521.91875</v>
      </c>
    </row>
    <row r="1031">
      <c r="A1031" s="5" t="str">
        <f t="shared" si="4"/>
        <v>WSP_05f_m67_001</v>
      </c>
      <c r="B1031" s="5" t="str">
        <f t="shared" si="5"/>
        <v>WSP</v>
      </c>
      <c r="C1031" s="1" t="s">
        <v>1114</v>
      </c>
      <c r="D1031" s="1">
        <v>40.0</v>
      </c>
      <c r="E1031" s="1">
        <v>5251.35362</v>
      </c>
      <c r="F1031" s="1">
        <v>0.406592253066</v>
      </c>
      <c r="G1031" s="8">
        <f>IFERROR(__xludf.DUMMYFUNCTION("FILTER(WholeNMJData!D:D,WholeNMJData!$A:$A=$A1031)"),521.91875)</f>
        <v>521.91875</v>
      </c>
      <c r="H1031" s="8">
        <f t="shared" si="6"/>
        <v>10.06163051</v>
      </c>
      <c r="I1031" s="8">
        <f>IFERROR(__xludf.DUMMYFUNCTION("FILTER(WholeNMJData!D:D,WholeNMJData!$A:$A=$A1031)"),521.91875)</f>
        <v>521.91875</v>
      </c>
    </row>
    <row r="1032">
      <c r="A1032" s="5" t="str">
        <f t="shared" si="4"/>
        <v>WSP_05f_m67_001</v>
      </c>
      <c r="B1032" s="5" t="str">
        <f t="shared" si="5"/>
        <v>WSP</v>
      </c>
      <c r="C1032" s="1" t="s">
        <v>1115</v>
      </c>
      <c r="D1032" s="1">
        <v>20.0</v>
      </c>
      <c r="E1032" s="1">
        <v>5625.80576</v>
      </c>
      <c r="F1032" s="1">
        <v>0.452682443839</v>
      </c>
      <c r="G1032" s="8">
        <f>IFERROR(__xludf.DUMMYFUNCTION("FILTER(WholeNMJData!D:D,WholeNMJData!$A:$A=$A1032)"),521.91875)</f>
        <v>521.91875</v>
      </c>
      <c r="H1032" s="8">
        <f t="shared" si="6"/>
        <v>10.77908345</v>
      </c>
      <c r="I1032" s="8">
        <f>IFERROR(__xludf.DUMMYFUNCTION("FILTER(WholeNMJData!D:D,WholeNMJData!$A:$A=$A1032)"),521.91875)</f>
        <v>521.91875</v>
      </c>
    </row>
    <row r="1033">
      <c r="A1033" s="5" t="str">
        <f t="shared" si="4"/>
        <v>WSP_05f_m67_001</v>
      </c>
      <c r="B1033" s="5" t="str">
        <f t="shared" si="5"/>
        <v>WSP</v>
      </c>
      <c r="C1033" s="1" t="s">
        <v>1116</v>
      </c>
      <c r="D1033" s="1">
        <v>84.0</v>
      </c>
      <c r="E1033" s="1">
        <v>6299.0959</v>
      </c>
      <c r="F1033" s="1">
        <v>0.883533936989</v>
      </c>
      <c r="G1033" s="8">
        <f>IFERROR(__xludf.DUMMYFUNCTION("FILTER(WholeNMJData!D:D,WholeNMJData!$A:$A=$A1033)"),521.91875)</f>
        <v>521.91875</v>
      </c>
      <c r="H1033" s="8">
        <f t="shared" si="6"/>
        <v>12.0691121</v>
      </c>
      <c r="I1033" s="8">
        <f>IFERROR(__xludf.DUMMYFUNCTION("FILTER(WholeNMJData!D:D,WholeNMJData!$A:$A=$A1033)"),521.91875)</f>
        <v>521.91875</v>
      </c>
    </row>
    <row r="1034">
      <c r="A1034" s="5" t="str">
        <f t="shared" si="4"/>
        <v>WSP_05f_m67_001</v>
      </c>
      <c r="B1034" s="5" t="str">
        <f t="shared" si="5"/>
        <v>WSP</v>
      </c>
      <c r="C1034" s="1" t="s">
        <v>1117</v>
      </c>
      <c r="D1034" s="1">
        <v>48.0</v>
      </c>
      <c r="E1034" s="1">
        <v>6446.01023333</v>
      </c>
      <c r="F1034" s="1">
        <v>0.690700734072</v>
      </c>
      <c r="G1034" s="8">
        <f>IFERROR(__xludf.DUMMYFUNCTION("FILTER(WholeNMJData!D:D,WholeNMJData!$A:$A=$A1034)"),521.91875)</f>
        <v>521.91875</v>
      </c>
      <c r="H1034" s="8">
        <f t="shared" si="6"/>
        <v>12.350601</v>
      </c>
      <c r="I1034" s="8">
        <f>IFERROR(__xludf.DUMMYFUNCTION("FILTER(WholeNMJData!D:D,WholeNMJData!$A:$A=$A1034)"),521.91875)</f>
        <v>521.91875</v>
      </c>
    </row>
    <row r="1035">
      <c r="A1035" s="5" t="str">
        <f t="shared" si="4"/>
        <v>WSP_05f_m67_001</v>
      </c>
      <c r="B1035" s="5" t="str">
        <f t="shared" si="5"/>
        <v>WSP</v>
      </c>
      <c r="C1035" s="1" t="s">
        <v>1118</v>
      </c>
      <c r="D1035" s="1">
        <v>20.0</v>
      </c>
      <c r="E1035" s="1">
        <v>5608.845</v>
      </c>
      <c r="F1035" s="1">
        <v>0.654940990525</v>
      </c>
      <c r="G1035" s="8">
        <f>IFERROR(__xludf.DUMMYFUNCTION("FILTER(WholeNMJData!D:D,WholeNMJData!$A:$A=$A1035)"),521.91875)</f>
        <v>521.91875</v>
      </c>
      <c r="H1035" s="8">
        <f t="shared" si="6"/>
        <v>10.74658651</v>
      </c>
      <c r="I1035" s="8">
        <f>IFERROR(__xludf.DUMMYFUNCTION("FILTER(WholeNMJData!D:D,WholeNMJData!$A:$A=$A1035)"),521.91875)</f>
        <v>521.91875</v>
      </c>
    </row>
    <row r="1036">
      <c r="A1036" s="5" t="str">
        <f t="shared" si="4"/>
        <v>WSP_05f_m67_001</v>
      </c>
      <c r="B1036" s="5" t="str">
        <f t="shared" si="5"/>
        <v>WSP</v>
      </c>
      <c r="C1036" s="1" t="s">
        <v>1119</v>
      </c>
      <c r="D1036" s="1">
        <v>32.0</v>
      </c>
      <c r="E1036" s="1">
        <v>4665.812475</v>
      </c>
      <c r="F1036" s="1">
        <v>0.439005020235</v>
      </c>
      <c r="G1036" s="8">
        <f>IFERROR(__xludf.DUMMYFUNCTION("FILTER(WholeNMJData!D:D,WholeNMJData!$A:$A=$A1036)"),521.91875)</f>
        <v>521.91875</v>
      </c>
      <c r="H1036" s="8">
        <f t="shared" si="6"/>
        <v>8.939729556</v>
      </c>
      <c r="I1036" s="8">
        <f>IFERROR(__xludf.DUMMYFUNCTION("FILTER(WholeNMJData!D:D,WholeNMJData!$A:$A=$A1036)"),521.91875)</f>
        <v>521.91875</v>
      </c>
    </row>
    <row r="1037">
      <c r="A1037" s="5" t="str">
        <f t="shared" si="4"/>
        <v>WSP_05f_m67_001</v>
      </c>
      <c r="B1037" s="5" t="str">
        <f t="shared" si="5"/>
        <v>WSP</v>
      </c>
      <c r="C1037" s="1" t="s">
        <v>1120</v>
      </c>
      <c r="D1037" s="1">
        <v>28.0</v>
      </c>
      <c r="E1037" s="1">
        <v>6231.92587143</v>
      </c>
      <c r="F1037" s="1">
        <v>0.615482593846</v>
      </c>
      <c r="G1037" s="8">
        <f>IFERROR(__xludf.DUMMYFUNCTION("FILTER(WholeNMJData!D:D,WholeNMJData!$A:$A=$A1037)"),521.91875)</f>
        <v>521.91875</v>
      </c>
      <c r="H1037" s="8">
        <f t="shared" si="6"/>
        <v>11.94041385</v>
      </c>
      <c r="I1037" s="8">
        <f>IFERROR(__xludf.DUMMYFUNCTION("FILTER(WholeNMJData!D:D,WholeNMJData!$A:$A=$A1037)"),521.91875)</f>
        <v>521.91875</v>
      </c>
    </row>
    <row r="1038">
      <c r="A1038" s="5" t="str">
        <f t="shared" si="4"/>
        <v>WSP_05f_m67_001</v>
      </c>
      <c r="B1038" s="5" t="str">
        <f t="shared" si="5"/>
        <v>WSP</v>
      </c>
      <c r="C1038" s="1" t="s">
        <v>1121</v>
      </c>
      <c r="D1038" s="1">
        <v>68.0</v>
      </c>
      <c r="E1038" s="1">
        <v>6613.38326471</v>
      </c>
      <c r="F1038" s="1">
        <v>1.00361525022</v>
      </c>
      <c r="G1038" s="8">
        <f>IFERROR(__xludf.DUMMYFUNCTION("FILTER(WholeNMJData!D:D,WholeNMJData!$A:$A=$A1038)"),521.91875)</f>
        <v>521.91875</v>
      </c>
      <c r="H1038" s="8">
        <f t="shared" si="6"/>
        <v>12.6712889</v>
      </c>
      <c r="I1038" s="8">
        <f>IFERROR(__xludf.DUMMYFUNCTION("FILTER(WholeNMJData!D:D,WholeNMJData!$A:$A=$A1038)"),521.91875)</f>
        <v>521.91875</v>
      </c>
    </row>
    <row r="1039">
      <c r="A1039" s="5" t="str">
        <f t="shared" si="4"/>
        <v>WSP_05f_m67_001</v>
      </c>
      <c r="B1039" s="5" t="str">
        <f t="shared" si="5"/>
        <v>WSP</v>
      </c>
      <c r="C1039" s="1" t="s">
        <v>1122</v>
      </c>
      <c r="D1039" s="1">
        <v>224.0</v>
      </c>
      <c r="E1039" s="1">
        <v>22715.8727286</v>
      </c>
      <c r="F1039" s="1">
        <v>0.938598135971</v>
      </c>
      <c r="G1039" s="8">
        <f>IFERROR(__xludf.DUMMYFUNCTION("FILTER(WholeNMJData!D:D,WholeNMJData!$A:$A=$A1039)"),521.91875)</f>
        <v>521.91875</v>
      </c>
      <c r="H1039" s="8">
        <f t="shared" si="6"/>
        <v>43.5237721</v>
      </c>
      <c r="I1039" s="8">
        <f>IFERROR(__xludf.DUMMYFUNCTION("FILTER(WholeNMJData!D:D,WholeNMJData!$A:$A=$A1039)"),521.91875)</f>
        <v>521.91875</v>
      </c>
    </row>
    <row r="1040">
      <c r="A1040" s="5" t="str">
        <f t="shared" si="4"/>
        <v>WSP_05f_m67_001</v>
      </c>
      <c r="B1040" s="5" t="str">
        <f t="shared" si="5"/>
        <v>WSP</v>
      </c>
      <c r="C1040" s="1" t="s">
        <v>1123</v>
      </c>
      <c r="D1040" s="1">
        <v>32.0</v>
      </c>
      <c r="E1040" s="1">
        <v>4787.1270125</v>
      </c>
      <c r="F1040" s="1">
        <v>0.656129760459</v>
      </c>
      <c r="G1040" s="8">
        <f>IFERROR(__xludf.DUMMYFUNCTION("FILTER(WholeNMJData!D:D,WholeNMJData!$A:$A=$A1040)"),521.91875)</f>
        <v>521.91875</v>
      </c>
      <c r="H1040" s="8">
        <f t="shared" si="6"/>
        <v>9.172169064</v>
      </c>
      <c r="I1040" s="8">
        <f>IFERROR(__xludf.DUMMYFUNCTION("FILTER(WholeNMJData!D:D,WholeNMJData!$A:$A=$A1040)"),521.91875)</f>
        <v>521.91875</v>
      </c>
    </row>
    <row r="1041">
      <c r="A1041" s="5" t="str">
        <f t="shared" si="4"/>
        <v>WSP_05f_m67_001</v>
      </c>
      <c r="B1041" s="5" t="str">
        <f t="shared" si="5"/>
        <v>WSP</v>
      </c>
      <c r="C1041" s="1" t="s">
        <v>1124</v>
      </c>
      <c r="D1041" s="1">
        <v>16.0</v>
      </c>
      <c r="E1041" s="1">
        <v>4732.747125</v>
      </c>
      <c r="F1041" s="1">
        <v>0.541605822644</v>
      </c>
      <c r="G1041" s="8">
        <f>IFERROR(__xludf.DUMMYFUNCTION("FILTER(WholeNMJData!D:D,WholeNMJData!$A:$A=$A1041)"),521.91875)</f>
        <v>521.91875</v>
      </c>
      <c r="H1041" s="8">
        <f t="shared" si="6"/>
        <v>9.067976816</v>
      </c>
      <c r="I1041" s="8">
        <f>IFERROR(__xludf.DUMMYFUNCTION("FILTER(WholeNMJData!D:D,WholeNMJData!$A:$A=$A1041)"),521.91875)</f>
        <v>521.91875</v>
      </c>
    </row>
    <row r="1042">
      <c r="A1042" s="5" t="str">
        <f t="shared" si="4"/>
        <v>WSP_05f_m67_001</v>
      </c>
      <c r="B1042" s="5" t="str">
        <f t="shared" si="5"/>
        <v>WSP</v>
      </c>
      <c r="C1042" s="1" t="s">
        <v>1125</v>
      </c>
      <c r="D1042" s="1">
        <v>56.0</v>
      </c>
      <c r="E1042" s="1">
        <v>5569.03237143</v>
      </c>
      <c r="F1042" s="1">
        <v>0.894191552117</v>
      </c>
      <c r="G1042" s="8">
        <f>IFERROR(__xludf.DUMMYFUNCTION("FILTER(WholeNMJData!D:D,WholeNMJData!$A:$A=$A1042)"),521.91875)</f>
        <v>521.91875</v>
      </c>
      <c r="H1042" s="8">
        <f t="shared" si="6"/>
        <v>10.67030524</v>
      </c>
      <c r="I1042" s="8">
        <f>IFERROR(__xludf.DUMMYFUNCTION("FILTER(WholeNMJData!D:D,WholeNMJData!$A:$A=$A1042)"),521.91875)</f>
        <v>521.91875</v>
      </c>
    </row>
    <row r="1043">
      <c r="A1043" s="5" t="str">
        <f t="shared" si="4"/>
        <v>WSP_05f_m67_001</v>
      </c>
      <c r="B1043" s="5" t="str">
        <f t="shared" si="5"/>
        <v>WSP</v>
      </c>
      <c r="C1043" s="1" t="s">
        <v>1126</v>
      </c>
      <c r="D1043" s="1">
        <v>164.0</v>
      </c>
      <c r="E1043" s="1">
        <v>7352.10442927</v>
      </c>
      <c r="F1043" s="1">
        <v>0.874844442415</v>
      </c>
      <c r="G1043" s="8">
        <f>IFERROR(__xludf.DUMMYFUNCTION("FILTER(WholeNMJData!D:D,WholeNMJData!$A:$A=$A1043)"),521.91875)</f>
        <v>521.91875</v>
      </c>
      <c r="H1043" s="8">
        <f t="shared" si="6"/>
        <v>14.08668386</v>
      </c>
      <c r="I1043" s="8">
        <f>IFERROR(__xludf.DUMMYFUNCTION("FILTER(WholeNMJData!D:D,WholeNMJData!$A:$A=$A1043)"),521.91875)</f>
        <v>521.91875</v>
      </c>
    </row>
    <row r="1044">
      <c r="A1044" s="5" t="str">
        <f t="shared" si="4"/>
        <v>WSP_05f_m67_001</v>
      </c>
      <c r="B1044" s="5" t="str">
        <f t="shared" si="5"/>
        <v>WSP</v>
      </c>
      <c r="C1044" s="1" t="s">
        <v>1127</v>
      </c>
      <c r="D1044" s="1">
        <v>16.0</v>
      </c>
      <c r="E1044" s="1">
        <v>4876.14735</v>
      </c>
      <c r="F1044" s="1">
        <v>0.408734264357</v>
      </c>
      <c r="G1044" s="8">
        <f>IFERROR(__xludf.DUMMYFUNCTION("FILTER(WholeNMJData!D:D,WholeNMJData!$A:$A=$A1044)"),521.91875)</f>
        <v>521.91875</v>
      </c>
      <c r="H1044" s="8">
        <f t="shared" si="6"/>
        <v>9.342732657</v>
      </c>
      <c r="I1044" s="8">
        <f>IFERROR(__xludf.DUMMYFUNCTION("FILTER(WholeNMJData!D:D,WholeNMJData!$A:$A=$A1044)"),521.91875)</f>
        <v>521.91875</v>
      </c>
    </row>
    <row r="1045">
      <c r="A1045" s="5" t="str">
        <f t="shared" si="4"/>
        <v>WSP_05f_m67_001</v>
      </c>
      <c r="B1045" s="5" t="str">
        <f t="shared" si="5"/>
        <v>WSP</v>
      </c>
      <c r="C1045" s="1" t="s">
        <v>1128</v>
      </c>
      <c r="D1045" s="1">
        <v>16.0</v>
      </c>
      <c r="E1045" s="1">
        <v>6473.232375</v>
      </c>
      <c r="F1045" s="1">
        <v>0.676502888559</v>
      </c>
      <c r="G1045" s="8">
        <f>IFERROR(__xludf.DUMMYFUNCTION("FILTER(WholeNMJData!D:D,WholeNMJData!$A:$A=$A1045)"),521.91875)</f>
        <v>521.91875</v>
      </c>
      <c r="H1045" s="8">
        <f t="shared" si="6"/>
        <v>12.40275881</v>
      </c>
      <c r="I1045" s="8">
        <f>IFERROR(__xludf.DUMMYFUNCTION("FILTER(WholeNMJData!D:D,WholeNMJData!$A:$A=$A1045)"),521.91875)</f>
        <v>521.91875</v>
      </c>
    </row>
    <row r="1046">
      <c r="A1046" s="5" t="str">
        <f t="shared" si="4"/>
        <v>WSP_05f_m67_001</v>
      </c>
      <c r="B1046" s="5" t="str">
        <f t="shared" si="5"/>
        <v>WSP</v>
      </c>
      <c r="C1046" s="1" t="s">
        <v>1129</v>
      </c>
      <c r="D1046" s="1">
        <v>20.0</v>
      </c>
      <c r="E1046" s="1">
        <v>5510.10656</v>
      </c>
      <c r="F1046" s="1">
        <v>0.396146767078</v>
      </c>
      <c r="G1046" s="8">
        <f>IFERROR(__xludf.DUMMYFUNCTION("FILTER(WholeNMJData!D:D,WholeNMJData!$A:$A=$A1046)"),521.91875)</f>
        <v>521.91875</v>
      </c>
      <c r="H1046" s="8">
        <f t="shared" si="6"/>
        <v>10.55740297</v>
      </c>
      <c r="I1046" s="8">
        <f>IFERROR(__xludf.DUMMYFUNCTION("FILTER(WholeNMJData!D:D,WholeNMJData!$A:$A=$A1046)"),521.91875)</f>
        <v>521.91875</v>
      </c>
    </row>
    <row r="1047">
      <c r="A1047" s="5" t="str">
        <f t="shared" si="4"/>
        <v>WSP_05f_m67_001</v>
      </c>
      <c r="B1047" s="5" t="str">
        <f t="shared" si="5"/>
        <v>WSP</v>
      </c>
      <c r="C1047" s="1" t="s">
        <v>1130</v>
      </c>
      <c r="D1047" s="1">
        <v>20.0</v>
      </c>
      <c r="E1047" s="1">
        <v>7013.80524</v>
      </c>
      <c r="F1047" s="1">
        <v>0.448360211382</v>
      </c>
      <c r="G1047" s="8">
        <f>IFERROR(__xludf.DUMMYFUNCTION("FILTER(WholeNMJData!D:D,WholeNMJData!$A:$A=$A1047)"),521.91875)</f>
        <v>521.91875</v>
      </c>
      <c r="H1047" s="8">
        <f t="shared" si="6"/>
        <v>13.43850023</v>
      </c>
      <c r="I1047" s="8">
        <f>IFERROR(__xludf.DUMMYFUNCTION("FILTER(WholeNMJData!D:D,WholeNMJData!$A:$A=$A1047)"),521.91875)</f>
        <v>521.91875</v>
      </c>
    </row>
    <row r="1048">
      <c r="A1048" s="5" t="str">
        <f t="shared" si="4"/>
        <v>WSP_05f_m67_001</v>
      </c>
      <c r="B1048" s="5" t="str">
        <f t="shared" si="5"/>
        <v>WSP</v>
      </c>
      <c r="C1048" s="1" t="s">
        <v>1131</v>
      </c>
      <c r="D1048" s="1">
        <v>36.0</v>
      </c>
      <c r="E1048" s="1">
        <v>6363.40482222</v>
      </c>
      <c r="F1048" s="1">
        <v>0.323816126361</v>
      </c>
      <c r="G1048" s="8">
        <f>IFERROR(__xludf.DUMMYFUNCTION("FILTER(WholeNMJData!D:D,WholeNMJData!$A:$A=$A1048)"),521.91875)</f>
        <v>521.91875</v>
      </c>
      <c r="H1048" s="8">
        <f t="shared" si="6"/>
        <v>12.19232845</v>
      </c>
      <c r="I1048" s="8">
        <f>IFERROR(__xludf.DUMMYFUNCTION("FILTER(WholeNMJData!D:D,WholeNMJData!$A:$A=$A1048)"),521.91875)</f>
        <v>521.91875</v>
      </c>
    </row>
    <row r="1049">
      <c r="A1049" s="5" t="str">
        <f t="shared" si="4"/>
        <v>WSP_05f_m67_001</v>
      </c>
      <c r="B1049" s="5" t="str">
        <f t="shared" si="5"/>
        <v>WSP</v>
      </c>
      <c r="C1049" s="1" t="s">
        <v>1132</v>
      </c>
      <c r="D1049" s="1">
        <v>56.0</v>
      </c>
      <c r="E1049" s="1">
        <v>6044.75541429</v>
      </c>
      <c r="F1049" s="1">
        <v>0.555028263356</v>
      </c>
      <c r="G1049" s="8">
        <f>IFERROR(__xludf.DUMMYFUNCTION("FILTER(WholeNMJData!D:D,WholeNMJData!$A:$A=$A1049)"),521.91875)</f>
        <v>521.91875</v>
      </c>
      <c r="H1049" s="8">
        <f t="shared" si="6"/>
        <v>11.58179394</v>
      </c>
      <c r="I1049" s="8">
        <f>IFERROR(__xludf.DUMMYFUNCTION("FILTER(WholeNMJData!D:D,WholeNMJData!$A:$A=$A1049)"),521.91875)</f>
        <v>521.91875</v>
      </c>
    </row>
    <row r="1050">
      <c r="A1050" s="5" t="str">
        <f t="shared" si="4"/>
        <v>WSP_05f_m67_001</v>
      </c>
      <c r="B1050" s="5" t="str">
        <f t="shared" si="5"/>
        <v>WSP</v>
      </c>
      <c r="C1050" s="1" t="s">
        <v>1133</v>
      </c>
      <c r="D1050" s="1">
        <v>16.0</v>
      </c>
      <c r="E1050" s="1">
        <v>4732.234725</v>
      </c>
      <c r="F1050" s="1">
        <v>0.279935057532</v>
      </c>
      <c r="G1050" s="8">
        <f>IFERROR(__xludf.DUMMYFUNCTION("FILTER(WholeNMJData!D:D,WholeNMJData!$A:$A=$A1050)"),521.91875)</f>
        <v>521.91875</v>
      </c>
      <c r="H1050" s="8">
        <f t="shared" si="6"/>
        <v>9.066995054</v>
      </c>
      <c r="I1050" s="8">
        <f>IFERROR(__xludf.DUMMYFUNCTION("FILTER(WholeNMJData!D:D,WholeNMJData!$A:$A=$A1050)"),521.91875)</f>
        <v>521.91875</v>
      </c>
    </row>
    <row r="1051">
      <c r="A1051" s="5" t="str">
        <f t="shared" si="4"/>
        <v>WSP_05f_m67_001</v>
      </c>
      <c r="B1051" s="5" t="str">
        <f t="shared" si="5"/>
        <v>WSP</v>
      </c>
      <c r="C1051" s="1" t="s">
        <v>1134</v>
      </c>
      <c r="D1051" s="1">
        <v>16.0</v>
      </c>
      <c r="E1051" s="1">
        <v>6923.15105</v>
      </c>
      <c r="F1051" s="1">
        <v>0.677384931533</v>
      </c>
      <c r="G1051" s="8">
        <f>IFERROR(__xludf.DUMMYFUNCTION("FILTER(WholeNMJData!D:D,WholeNMJData!$A:$A=$A1051)"),521.91875)</f>
        <v>521.91875</v>
      </c>
      <c r="H1051" s="8">
        <f t="shared" si="6"/>
        <v>13.26480616</v>
      </c>
      <c r="I1051" s="8">
        <f>IFERROR(__xludf.DUMMYFUNCTION("FILTER(WholeNMJData!D:D,WholeNMJData!$A:$A=$A1051)"),521.91875)</f>
        <v>521.91875</v>
      </c>
    </row>
    <row r="1052">
      <c r="A1052" s="5" t="str">
        <f t="shared" si="4"/>
        <v>WSP_05f_m67_001</v>
      </c>
      <c r="B1052" s="5" t="str">
        <f t="shared" si="5"/>
        <v>WSP</v>
      </c>
      <c r="C1052" s="1" t="s">
        <v>1135</v>
      </c>
      <c r="D1052" s="1">
        <v>16.0</v>
      </c>
      <c r="E1052" s="1">
        <v>4425.8562</v>
      </c>
      <c r="F1052" s="1">
        <v>0.708932454697</v>
      </c>
      <c r="G1052" s="8">
        <f>IFERROR(__xludf.DUMMYFUNCTION("FILTER(WholeNMJData!D:D,WholeNMJData!$A:$A=$A1052)"),521.91875)</f>
        <v>521.91875</v>
      </c>
      <c r="H1052" s="8">
        <f t="shared" si="6"/>
        <v>8.479971643</v>
      </c>
      <c r="I1052" s="8">
        <f>IFERROR(__xludf.DUMMYFUNCTION("FILTER(WholeNMJData!D:D,WholeNMJData!$A:$A=$A1052)"),521.91875)</f>
        <v>521.91875</v>
      </c>
    </row>
    <row r="1053">
      <c r="A1053" s="5" t="str">
        <f t="shared" si="4"/>
        <v>WSP_05f_m67_001</v>
      </c>
      <c r="B1053" s="5" t="str">
        <f t="shared" si="5"/>
        <v>WSP</v>
      </c>
      <c r="C1053" s="1" t="s">
        <v>1136</v>
      </c>
      <c r="D1053" s="1">
        <v>60.0</v>
      </c>
      <c r="E1053" s="1">
        <v>6355.28582</v>
      </c>
      <c r="F1053" s="1">
        <v>1.00812578403</v>
      </c>
      <c r="G1053" s="8">
        <f>IFERROR(__xludf.DUMMYFUNCTION("FILTER(WholeNMJData!D:D,WholeNMJData!$A:$A=$A1053)"),521.91875)</f>
        <v>521.91875</v>
      </c>
      <c r="H1053" s="8">
        <f t="shared" si="6"/>
        <v>12.17677238</v>
      </c>
      <c r="I1053" s="8">
        <f>IFERROR(__xludf.DUMMYFUNCTION("FILTER(WholeNMJData!D:D,WholeNMJData!$A:$A=$A1053)"),521.91875)</f>
        <v>521.91875</v>
      </c>
    </row>
    <row r="1054">
      <c r="A1054" s="5" t="str">
        <f t="shared" si="4"/>
        <v>WSP_05f_m67_001</v>
      </c>
      <c r="B1054" s="5" t="str">
        <f t="shared" si="5"/>
        <v>WSP</v>
      </c>
      <c r="C1054" s="1" t="s">
        <v>1137</v>
      </c>
      <c r="D1054" s="1">
        <v>20.0</v>
      </c>
      <c r="E1054" s="1">
        <v>4980.34118</v>
      </c>
      <c r="F1054" s="1">
        <v>0.362557108989</v>
      </c>
      <c r="G1054" s="8">
        <f>IFERROR(__xludf.DUMMYFUNCTION("FILTER(WholeNMJData!D:D,WholeNMJData!$A:$A=$A1054)"),521.91875)</f>
        <v>521.91875</v>
      </c>
      <c r="H1054" s="8">
        <f t="shared" si="6"/>
        <v>9.542368769</v>
      </c>
      <c r="I1054" s="8">
        <f>IFERROR(__xludf.DUMMYFUNCTION("FILTER(WholeNMJData!D:D,WholeNMJData!$A:$A=$A1054)"),521.91875)</f>
        <v>521.91875</v>
      </c>
    </row>
    <row r="1055">
      <c r="A1055" s="5" t="str">
        <f t="shared" si="4"/>
        <v>WSP_05f_m67_001</v>
      </c>
      <c r="B1055" s="5" t="str">
        <f t="shared" si="5"/>
        <v>WSP</v>
      </c>
      <c r="C1055" s="1" t="s">
        <v>1138</v>
      </c>
      <c r="D1055" s="1">
        <v>36.0</v>
      </c>
      <c r="E1055" s="1">
        <v>5539.57123333</v>
      </c>
      <c r="F1055" s="1">
        <v>0.55166556603</v>
      </c>
      <c r="G1055" s="8">
        <f>IFERROR(__xludf.DUMMYFUNCTION("FILTER(WholeNMJData!D:D,WholeNMJData!$A:$A=$A1055)"),521.91875)</f>
        <v>521.91875</v>
      </c>
      <c r="H1055" s="8">
        <f t="shared" si="6"/>
        <v>10.61385749</v>
      </c>
      <c r="I1055" s="8">
        <f>IFERROR(__xludf.DUMMYFUNCTION("FILTER(WholeNMJData!D:D,WholeNMJData!$A:$A=$A1055)"),521.91875)</f>
        <v>521.91875</v>
      </c>
    </row>
    <row r="1056">
      <c r="A1056" s="5" t="str">
        <f t="shared" si="4"/>
        <v>WSP_05f_m67_001</v>
      </c>
      <c r="B1056" s="5" t="str">
        <f t="shared" si="5"/>
        <v>WSP</v>
      </c>
      <c r="C1056" s="1" t="s">
        <v>1139</v>
      </c>
      <c r="D1056" s="1">
        <v>24.0</v>
      </c>
      <c r="E1056" s="1">
        <v>5107.1286</v>
      </c>
      <c r="F1056" s="1">
        <v>0.59871999307</v>
      </c>
      <c r="G1056" s="8">
        <f>IFERROR(__xludf.DUMMYFUNCTION("FILTER(WholeNMJData!D:D,WholeNMJData!$A:$A=$A1056)"),521.91875)</f>
        <v>521.91875</v>
      </c>
      <c r="H1056" s="8">
        <f t="shared" si="6"/>
        <v>9.785294359</v>
      </c>
      <c r="I1056" s="8">
        <f>IFERROR(__xludf.DUMMYFUNCTION("FILTER(WholeNMJData!D:D,WholeNMJData!$A:$A=$A1056)"),521.91875)</f>
        <v>521.91875</v>
      </c>
    </row>
    <row r="1057">
      <c r="A1057" s="5" t="str">
        <f t="shared" si="4"/>
        <v>WSP_05f_m67_001</v>
      </c>
      <c r="B1057" s="5" t="str">
        <f t="shared" si="5"/>
        <v>WSP</v>
      </c>
      <c r="C1057" s="1" t="s">
        <v>1140</v>
      </c>
      <c r="D1057" s="1">
        <v>56.0</v>
      </c>
      <c r="E1057" s="1">
        <v>4959.95488571</v>
      </c>
      <c r="F1057" s="1">
        <v>0.673092714939</v>
      </c>
      <c r="G1057" s="8">
        <f>IFERROR(__xludf.DUMMYFUNCTION("FILTER(WholeNMJData!D:D,WholeNMJData!$A:$A=$A1057)"),521.91875)</f>
        <v>521.91875</v>
      </c>
      <c r="H1057" s="8">
        <f t="shared" si="6"/>
        <v>9.503308486</v>
      </c>
      <c r="I1057" s="8">
        <f>IFERROR(__xludf.DUMMYFUNCTION("FILTER(WholeNMJData!D:D,WholeNMJData!$A:$A=$A1057)"),521.91875)</f>
        <v>521.91875</v>
      </c>
    </row>
    <row r="1058">
      <c r="A1058" s="5" t="str">
        <f t="shared" si="4"/>
        <v>WSP_05f_m67_001</v>
      </c>
      <c r="B1058" s="5" t="str">
        <f t="shared" si="5"/>
        <v>WSP</v>
      </c>
      <c r="C1058" s="1" t="s">
        <v>1141</v>
      </c>
      <c r="D1058" s="1">
        <v>16.0</v>
      </c>
      <c r="E1058" s="1">
        <v>5630.7044</v>
      </c>
      <c r="F1058" s="1">
        <v>0.362147886861</v>
      </c>
      <c r="G1058" s="8">
        <f>IFERROR(__xludf.DUMMYFUNCTION("FILTER(WholeNMJData!D:D,WholeNMJData!$A:$A=$A1058)"),521.91875)</f>
        <v>521.91875</v>
      </c>
      <c r="H1058" s="8">
        <f t="shared" si="6"/>
        <v>10.78846928</v>
      </c>
      <c r="I1058" s="8">
        <f>IFERROR(__xludf.DUMMYFUNCTION("FILTER(WholeNMJData!D:D,WholeNMJData!$A:$A=$A1058)"),521.91875)</f>
        <v>521.91875</v>
      </c>
    </row>
    <row r="1059">
      <c r="A1059" s="5" t="str">
        <f t="shared" si="4"/>
        <v>WSP_05f_m67_001</v>
      </c>
      <c r="B1059" s="5" t="str">
        <f t="shared" si="5"/>
        <v>WSP</v>
      </c>
      <c r="C1059" s="1" t="s">
        <v>1142</v>
      </c>
      <c r="D1059" s="1">
        <v>28.0</v>
      </c>
      <c r="E1059" s="1">
        <v>6046.07278571</v>
      </c>
      <c r="F1059" s="1">
        <v>0.871520950335</v>
      </c>
      <c r="G1059" s="8">
        <f>IFERROR(__xludf.DUMMYFUNCTION("FILTER(WholeNMJData!D:D,WholeNMJData!$A:$A=$A1059)"),521.91875)</f>
        <v>521.91875</v>
      </c>
      <c r="H1059" s="8">
        <f t="shared" si="6"/>
        <v>11.58431803</v>
      </c>
      <c r="I1059" s="8">
        <f>IFERROR(__xludf.DUMMYFUNCTION("FILTER(WholeNMJData!D:D,WholeNMJData!$A:$A=$A1059)"),521.91875)</f>
        <v>521.91875</v>
      </c>
    </row>
    <row r="1060">
      <c r="A1060" s="5" t="str">
        <f t="shared" si="4"/>
        <v>WSP_05f_m67_001</v>
      </c>
      <c r="B1060" s="5" t="str">
        <f t="shared" si="5"/>
        <v>WSP</v>
      </c>
      <c r="C1060" s="1" t="s">
        <v>1143</v>
      </c>
      <c r="D1060" s="1">
        <v>16.0</v>
      </c>
      <c r="E1060" s="1">
        <v>6079.22805</v>
      </c>
      <c r="F1060" s="1">
        <v>0.231295024374</v>
      </c>
      <c r="G1060" s="8">
        <f>IFERROR(__xludf.DUMMYFUNCTION("FILTER(WholeNMJData!D:D,WholeNMJData!$A:$A=$A1060)"),521.91875)</f>
        <v>521.91875</v>
      </c>
      <c r="H1060" s="8">
        <f t="shared" si="6"/>
        <v>11.64784375</v>
      </c>
      <c r="I1060" s="8">
        <f>IFERROR(__xludf.DUMMYFUNCTION("FILTER(WholeNMJData!D:D,WholeNMJData!$A:$A=$A1060)"),521.91875)</f>
        <v>521.91875</v>
      </c>
    </row>
    <row r="1061">
      <c r="A1061" s="5" t="str">
        <f t="shared" si="4"/>
        <v>WSP_05f_m67_001</v>
      </c>
      <c r="B1061" s="5" t="str">
        <f t="shared" si="5"/>
        <v>WSP</v>
      </c>
      <c r="C1061" s="1" t="s">
        <v>1144</v>
      </c>
      <c r="D1061" s="1">
        <v>20.0</v>
      </c>
      <c r="E1061" s="1">
        <v>5252.2779</v>
      </c>
      <c r="F1061" s="1">
        <v>0.415524186182</v>
      </c>
      <c r="G1061" s="8">
        <f>IFERROR(__xludf.DUMMYFUNCTION("FILTER(WholeNMJData!D:D,WholeNMJData!$A:$A=$A1061)"),521.91875)</f>
        <v>521.91875</v>
      </c>
      <c r="H1061" s="8">
        <f t="shared" si="6"/>
        <v>10.06340144</v>
      </c>
      <c r="I1061" s="8">
        <f>IFERROR(__xludf.DUMMYFUNCTION("FILTER(WholeNMJData!D:D,WholeNMJData!$A:$A=$A1061)"),521.91875)</f>
        <v>521.91875</v>
      </c>
    </row>
    <row r="1062">
      <c r="A1062" s="5" t="str">
        <f t="shared" si="4"/>
        <v>WSP_05f_m67_001</v>
      </c>
      <c r="B1062" s="5" t="str">
        <f t="shared" si="5"/>
        <v>WSP</v>
      </c>
      <c r="C1062" s="1" t="s">
        <v>1145</v>
      </c>
      <c r="D1062" s="1">
        <v>88.0</v>
      </c>
      <c r="E1062" s="1">
        <v>17541.2934955</v>
      </c>
      <c r="F1062" s="1">
        <v>0.634942999094</v>
      </c>
      <c r="G1062" s="8">
        <f>IFERROR(__xludf.DUMMYFUNCTION("FILTER(WholeNMJData!D:D,WholeNMJData!$A:$A=$A1062)"),521.91875)</f>
        <v>521.91875</v>
      </c>
      <c r="H1062" s="8">
        <f t="shared" si="6"/>
        <v>33.60924185</v>
      </c>
      <c r="I1062" s="8">
        <f>IFERROR(__xludf.DUMMYFUNCTION("FILTER(WholeNMJData!D:D,WholeNMJData!$A:$A=$A1062)"),521.91875)</f>
        <v>521.91875</v>
      </c>
    </row>
    <row r="1063">
      <c r="A1063" s="5" t="str">
        <f t="shared" si="4"/>
        <v>WSP_05f_m67_001</v>
      </c>
      <c r="B1063" s="5" t="str">
        <f t="shared" si="5"/>
        <v>WSP</v>
      </c>
      <c r="C1063" s="1" t="s">
        <v>1146</v>
      </c>
      <c r="D1063" s="1">
        <v>28.0</v>
      </c>
      <c r="E1063" s="1">
        <v>6812.3968</v>
      </c>
      <c r="F1063" s="1">
        <v>0.921711562662</v>
      </c>
      <c r="G1063" s="8">
        <f>IFERROR(__xludf.DUMMYFUNCTION("FILTER(WholeNMJData!D:D,WholeNMJData!$A:$A=$A1063)"),521.91875)</f>
        <v>521.91875</v>
      </c>
      <c r="H1063" s="8">
        <f t="shared" si="6"/>
        <v>13.05260024</v>
      </c>
      <c r="I1063" s="8">
        <f>IFERROR(__xludf.DUMMYFUNCTION("FILTER(WholeNMJData!D:D,WholeNMJData!$A:$A=$A1063)"),521.91875)</f>
        <v>521.91875</v>
      </c>
    </row>
    <row r="1064">
      <c r="A1064" s="5" t="str">
        <f t="shared" si="4"/>
        <v>WSP_05f_m67_001</v>
      </c>
      <c r="B1064" s="5" t="str">
        <f t="shared" si="5"/>
        <v>WSP</v>
      </c>
      <c r="C1064" s="1" t="s">
        <v>1147</v>
      </c>
      <c r="D1064" s="1">
        <v>36.0</v>
      </c>
      <c r="E1064" s="1">
        <v>6197.57754444</v>
      </c>
      <c r="F1064" s="1">
        <v>0.585862843016</v>
      </c>
      <c r="G1064" s="8">
        <f>IFERROR(__xludf.DUMMYFUNCTION("FILTER(WholeNMJData!D:D,WholeNMJData!$A:$A=$A1064)"),521.91875)</f>
        <v>521.91875</v>
      </c>
      <c r="H1064" s="8">
        <f t="shared" si="6"/>
        <v>11.87460221</v>
      </c>
      <c r="I1064" s="8">
        <f>IFERROR(__xludf.DUMMYFUNCTION("FILTER(WholeNMJData!D:D,WholeNMJData!$A:$A=$A1064)"),521.91875)</f>
        <v>521.91875</v>
      </c>
    </row>
    <row r="1065">
      <c r="A1065" s="5" t="str">
        <f t="shared" si="4"/>
        <v>WSP_05f_m67_001</v>
      </c>
      <c r="B1065" s="5" t="str">
        <f t="shared" si="5"/>
        <v>WSP</v>
      </c>
      <c r="C1065" s="1" t="s">
        <v>1148</v>
      </c>
      <c r="D1065" s="1">
        <v>16.0</v>
      </c>
      <c r="E1065" s="1">
        <v>5636.601625</v>
      </c>
      <c r="F1065" s="1">
        <v>0.197562782344</v>
      </c>
      <c r="G1065" s="8">
        <f>IFERROR(__xludf.DUMMYFUNCTION("FILTER(WholeNMJData!D:D,WholeNMJData!$A:$A=$A1065)"),521.91875)</f>
        <v>521.91875</v>
      </c>
      <c r="H1065" s="8">
        <f t="shared" si="6"/>
        <v>10.7997684</v>
      </c>
      <c r="I1065" s="8">
        <f>IFERROR(__xludf.DUMMYFUNCTION("FILTER(WholeNMJData!D:D,WholeNMJData!$A:$A=$A1065)"),521.91875)</f>
        <v>521.91875</v>
      </c>
    </row>
    <row r="1066">
      <c r="A1066" s="5" t="str">
        <f t="shared" si="4"/>
        <v>WSP_05f_m67_001</v>
      </c>
      <c r="B1066" s="5" t="str">
        <f t="shared" si="5"/>
        <v>WSP</v>
      </c>
      <c r="C1066" s="1" t="s">
        <v>1149</v>
      </c>
      <c r="D1066" s="1">
        <v>20.0</v>
      </c>
      <c r="E1066" s="1">
        <v>4655.09478</v>
      </c>
      <c r="F1066" s="1">
        <v>0.352123764921</v>
      </c>
      <c r="G1066" s="8">
        <f>IFERROR(__xludf.DUMMYFUNCTION("FILTER(WholeNMJData!D:D,WholeNMJData!$A:$A=$A1066)"),521.91875)</f>
        <v>521.91875</v>
      </c>
      <c r="H1066" s="8">
        <f t="shared" si="6"/>
        <v>8.919194377</v>
      </c>
      <c r="I1066" s="8">
        <f>IFERROR(__xludf.DUMMYFUNCTION("FILTER(WholeNMJData!D:D,WholeNMJData!$A:$A=$A1066)"),521.91875)</f>
        <v>521.91875</v>
      </c>
    </row>
    <row r="1067">
      <c r="A1067" s="5" t="str">
        <f t="shared" si="4"/>
        <v>WSP_05f_m67_001</v>
      </c>
      <c r="B1067" s="5" t="str">
        <f t="shared" si="5"/>
        <v>WSP</v>
      </c>
      <c r="C1067" s="1" t="s">
        <v>1150</v>
      </c>
      <c r="D1067" s="1">
        <v>36.0</v>
      </c>
      <c r="E1067" s="1">
        <v>7769.76543333</v>
      </c>
      <c r="F1067" s="1">
        <v>0.78274747831</v>
      </c>
      <c r="G1067" s="8">
        <f>IFERROR(__xludf.DUMMYFUNCTION("FILTER(WholeNMJData!D:D,WholeNMJData!$A:$A=$A1067)"),521.91875)</f>
        <v>521.91875</v>
      </c>
      <c r="H1067" s="8">
        <f t="shared" si="6"/>
        <v>14.88692528</v>
      </c>
      <c r="I1067" s="8">
        <f>IFERROR(__xludf.DUMMYFUNCTION("FILTER(WholeNMJData!D:D,WholeNMJData!$A:$A=$A1067)"),521.91875)</f>
        <v>521.91875</v>
      </c>
    </row>
    <row r="1068">
      <c r="A1068" s="5" t="str">
        <f t="shared" si="4"/>
        <v>WSP_05f_m67_001</v>
      </c>
      <c r="B1068" s="5" t="str">
        <f t="shared" si="5"/>
        <v>WSP</v>
      </c>
      <c r="C1068" s="1" t="s">
        <v>1151</v>
      </c>
      <c r="D1068" s="1">
        <v>24.0</v>
      </c>
      <c r="E1068" s="1">
        <v>7011.94506667</v>
      </c>
      <c r="F1068" s="1">
        <v>0.512776307546</v>
      </c>
      <c r="G1068" s="8">
        <f>IFERROR(__xludf.DUMMYFUNCTION("FILTER(WholeNMJData!D:D,WholeNMJData!$A:$A=$A1068)"),521.91875)</f>
        <v>521.91875</v>
      </c>
      <c r="H1068" s="8">
        <f t="shared" si="6"/>
        <v>13.43493612</v>
      </c>
      <c r="I1068" s="8">
        <f>IFERROR(__xludf.DUMMYFUNCTION("FILTER(WholeNMJData!D:D,WholeNMJData!$A:$A=$A1068)"),521.91875)</f>
        <v>521.91875</v>
      </c>
    </row>
    <row r="1069">
      <c r="A1069" s="5" t="str">
        <f t="shared" si="4"/>
        <v>WSP_05f_m67_001</v>
      </c>
      <c r="B1069" s="5" t="str">
        <f t="shared" si="5"/>
        <v>WSP</v>
      </c>
      <c r="C1069" s="1" t="s">
        <v>1152</v>
      </c>
      <c r="D1069" s="1">
        <v>100.0</v>
      </c>
      <c r="E1069" s="1">
        <v>7961.737508</v>
      </c>
      <c r="F1069" s="1">
        <v>1.06785650638</v>
      </c>
      <c r="G1069" s="8">
        <f>IFERROR(__xludf.DUMMYFUNCTION("FILTER(WholeNMJData!D:D,WholeNMJData!$A:$A=$A1069)"),521.91875)</f>
        <v>521.91875</v>
      </c>
      <c r="H1069" s="8">
        <f t="shared" si="6"/>
        <v>15.25474513</v>
      </c>
      <c r="I1069" s="8">
        <f>IFERROR(__xludf.DUMMYFUNCTION("FILTER(WholeNMJData!D:D,WholeNMJData!$A:$A=$A1069)"),521.91875)</f>
        <v>521.91875</v>
      </c>
    </row>
    <row r="1070">
      <c r="A1070" s="5" t="str">
        <f t="shared" si="4"/>
        <v>WSP_05f_m67_001</v>
      </c>
      <c r="B1070" s="5" t="str">
        <f t="shared" si="5"/>
        <v>WSP</v>
      </c>
      <c r="C1070" s="1" t="s">
        <v>1153</v>
      </c>
      <c r="D1070" s="1">
        <v>16.0</v>
      </c>
      <c r="E1070" s="1">
        <v>5126.43575</v>
      </c>
      <c r="F1070" s="1">
        <v>0.246733200548</v>
      </c>
      <c r="G1070" s="8">
        <f>IFERROR(__xludf.DUMMYFUNCTION("FILTER(WholeNMJData!D:D,WholeNMJData!$A:$A=$A1070)"),521.91875)</f>
        <v>521.91875</v>
      </c>
      <c r="H1070" s="8">
        <f t="shared" si="6"/>
        <v>9.822286994</v>
      </c>
      <c r="I1070" s="8">
        <f>IFERROR(__xludf.DUMMYFUNCTION("FILTER(WholeNMJData!D:D,WholeNMJData!$A:$A=$A1070)"),521.91875)</f>
        <v>521.91875</v>
      </c>
    </row>
    <row r="1071">
      <c r="A1071" s="5" t="str">
        <f t="shared" si="4"/>
        <v>WSP_05f_m67_001</v>
      </c>
      <c r="B1071" s="5" t="str">
        <f t="shared" si="5"/>
        <v>WSP</v>
      </c>
      <c r="C1071" s="1" t="s">
        <v>1154</v>
      </c>
      <c r="D1071" s="1">
        <v>24.0</v>
      </c>
      <c r="E1071" s="1">
        <v>5458.86045</v>
      </c>
      <c r="F1071" s="1">
        <v>0.334630646218</v>
      </c>
      <c r="G1071" s="8">
        <f>IFERROR(__xludf.DUMMYFUNCTION("FILTER(WholeNMJData!D:D,WholeNMJData!$A:$A=$A1071)"),521.91875)</f>
        <v>521.91875</v>
      </c>
      <c r="H1071" s="8">
        <f t="shared" si="6"/>
        <v>10.45921506</v>
      </c>
      <c r="I1071" s="8">
        <f>IFERROR(__xludf.DUMMYFUNCTION("FILTER(WholeNMJData!D:D,WholeNMJData!$A:$A=$A1071)"),521.91875)</f>
        <v>521.91875</v>
      </c>
    </row>
    <row r="1072">
      <c r="A1072" s="5" t="str">
        <f t="shared" si="4"/>
        <v>WSP_05f_m67_001</v>
      </c>
      <c r="B1072" s="5" t="str">
        <f t="shared" si="5"/>
        <v>WSP</v>
      </c>
      <c r="C1072" s="1" t="s">
        <v>1155</v>
      </c>
      <c r="D1072" s="1">
        <v>32.0</v>
      </c>
      <c r="E1072" s="1">
        <v>5377.8065625</v>
      </c>
      <c r="F1072" s="1">
        <v>0.387647449898</v>
      </c>
      <c r="G1072" s="8">
        <f>IFERROR(__xludf.DUMMYFUNCTION("FILTER(WholeNMJData!D:D,WholeNMJData!$A:$A=$A1072)"),521.91875)</f>
        <v>521.91875</v>
      </c>
      <c r="H1072" s="8">
        <f t="shared" si="6"/>
        <v>10.30391524</v>
      </c>
      <c r="I1072" s="8">
        <f>IFERROR(__xludf.DUMMYFUNCTION("FILTER(WholeNMJData!D:D,WholeNMJData!$A:$A=$A1072)"),521.91875)</f>
        <v>521.91875</v>
      </c>
    </row>
    <row r="1073">
      <c r="A1073" s="5" t="str">
        <f t="shared" si="4"/>
        <v>WSP_05f_m67_001</v>
      </c>
      <c r="B1073" s="5" t="str">
        <f t="shared" si="5"/>
        <v>WSP</v>
      </c>
      <c r="C1073" s="1" t="s">
        <v>1156</v>
      </c>
      <c r="D1073" s="1">
        <v>28.0</v>
      </c>
      <c r="E1073" s="1">
        <v>8452.21675714</v>
      </c>
      <c r="F1073" s="1">
        <v>0.809377326276</v>
      </c>
      <c r="G1073" s="8">
        <f>IFERROR(__xludf.DUMMYFUNCTION("FILTER(WholeNMJData!D:D,WholeNMJData!$A:$A=$A1073)"),521.91875)</f>
        <v>521.91875</v>
      </c>
      <c r="H1073" s="8">
        <f t="shared" si="6"/>
        <v>16.19450682</v>
      </c>
      <c r="I1073" s="8">
        <f>IFERROR(__xludf.DUMMYFUNCTION("FILTER(WholeNMJData!D:D,WholeNMJData!$A:$A=$A1073)"),521.91875)</f>
        <v>521.91875</v>
      </c>
    </row>
    <row r="1074">
      <c r="A1074" s="5" t="str">
        <f t="shared" si="4"/>
        <v>WSP_05f_m67_001</v>
      </c>
      <c r="B1074" s="5" t="str">
        <f t="shared" si="5"/>
        <v>WSP</v>
      </c>
      <c r="C1074" s="1" t="s">
        <v>1157</v>
      </c>
      <c r="D1074" s="1">
        <v>28.0</v>
      </c>
      <c r="E1074" s="1">
        <v>5368.51508571</v>
      </c>
      <c r="F1074" s="1">
        <v>0.420653563219</v>
      </c>
      <c r="G1074" s="8">
        <f>IFERROR(__xludf.DUMMYFUNCTION("FILTER(WholeNMJData!D:D,WholeNMJData!$A:$A=$A1074)"),521.91875)</f>
        <v>521.91875</v>
      </c>
      <c r="H1074" s="8">
        <f t="shared" si="6"/>
        <v>10.28611271</v>
      </c>
      <c r="I1074" s="8">
        <f>IFERROR(__xludf.DUMMYFUNCTION("FILTER(WholeNMJData!D:D,WholeNMJData!$A:$A=$A1074)"),521.91875)</f>
        <v>521.91875</v>
      </c>
    </row>
    <row r="1075">
      <c r="A1075" s="5" t="str">
        <f t="shared" si="4"/>
        <v>WSP_05f_m67_001</v>
      </c>
      <c r="B1075" s="5" t="str">
        <f t="shared" si="5"/>
        <v>WSP</v>
      </c>
      <c r="C1075" s="1" t="s">
        <v>1158</v>
      </c>
      <c r="D1075" s="1">
        <v>16.0</v>
      </c>
      <c r="E1075" s="1">
        <v>6087.5784</v>
      </c>
      <c r="F1075" s="1">
        <v>0.972008114097</v>
      </c>
      <c r="G1075" s="8">
        <f>IFERROR(__xludf.DUMMYFUNCTION("FILTER(WholeNMJData!D:D,WholeNMJData!$A:$A=$A1075)"),521.91875)</f>
        <v>521.91875</v>
      </c>
      <c r="H1075" s="8">
        <f t="shared" si="6"/>
        <v>11.66384308</v>
      </c>
      <c r="I1075" s="8">
        <f>IFERROR(__xludf.DUMMYFUNCTION("FILTER(WholeNMJData!D:D,WholeNMJData!$A:$A=$A1075)"),521.91875)</f>
        <v>521.91875</v>
      </c>
    </row>
    <row r="1076">
      <c r="A1076" s="5" t="str">
        <f t="shared" si="4"/>
        <v>WSP_05f_m67_001</v>
      </c>
      <c r="B1076" s="5" t="str">
        <f t="shared" si="5"/>
        <v>WSP</v>
      </c>
      <c r="C1076" s="1" t="s">
        <v>1159</v>
      </c>
      <c r="D1076" s="1">
        <v>16.0</v>
      </c>
      <c r="E1076" s="1">
        <v>6599.809925</v>
      </c>
      <c r="F1076" s="1">
        <v>0.485148350693</v>
      </c>
      <c r="G1076" s="8">
        <f>IFERROR(__xludf.DUMMYFUNCTION("FILTER(WholeNMJData!D:D,WholeNMJData!$A:$A=$A1076)"),521.91875)</f>
        <v>521.91875</v>
      </c>
      <c r="H1076" s="8">
        <f t="shared" si="6"/>
        <v>12.64528229</v>
      </c>
      <c r="I1076" s="8">
        <f>IFERROR(__xludf.DUMMYFUNCTION("FILTER(WholeNMJData!D:D,WholeNMJData!$A:$A=$A1076)"),521.91875)</f>
        <v>521.91875</v>
      </c>
    </row>
    <row r="1077">
      <c r="A1077" s="5" t="str">
        <f t="shared" si="4"/>
        <v>WSP_05f_m67_001</v>
      </c>
      <c r="B1077" s="5" t="str">
        <f t="shared" si="5"/>
        <v>WSP</v>
      </c>
      <c r="C1077" s="1" t="s">
        <v>1160</v>
      </c>
      <c r="D1077" s="1">
        <v>20.0</v>
      </c>
      <c r="E1077" s="1">
        <v>4595.40712</v>
      </c>
      <c r="F1077" s="1">
        <v>0.311127798401</v>
      </c>
      <c r="G1077" s="8">
        <f>IFERROR(__xludf.DUMMYFUNCTION("FILTER(WholeNMJData!D:D,WholeNMJData!$A:$A=$A1077)"),521.91875)</f>
        <v>521.91875</v>
      </c>
      <c r="H1077" s="8">
        <f t="shared" si="6"/>
        <v>8.8048324</v>
      </c>
      <c r="I1077" s="8">
        <f>IFERROR(__xludf.DUMMYFUNCTION("FILTER(WholeNMJData!D:D,WholeNMJData!$A:$A=$A1077)"),521.91875)</f>
        <v>521.91875</v>
      </c>
    </row>
    <row r="1078">
      <c r="A1078" s="5" t="str">
        <f t="shared" si="4"/>
        <v>WSP_05f_m67_001</v>
      </c>
      <c r="B1078" s="5" t="str">
        <f t="shared" si="5"/>
        <v>WSP</v>
      </c>
      <c r="C1078" s="1" t="s">
        <v>1161</v>
      </c>
      <c r="D1078" s="1">
        <v>32.0</v>
      </c>
      <c r="E1078" s="1">
        <v>6788.942525</v>
      </c>
      <c r="F1078" s="1">
        <v>0.341878958535</v>
      </c>
      <c r="G1078" s="8">
        <f>IFERROR(__xludf.DUMMYFUNCTION("FILTER(WholeNMJData!D:D,WholeNMJData!$A:$A=$A1078)"),521.91875)</f>
        <v>521.91875</v>
      </c>
      <c r="H1078" s="8">
        <f t="shared" si="6"/>
        <v>13.00766168</v>
      </c>
      <c r="I1078" s="8">
        <f>IFERROR(__xludf.DUMMYFUNCTION("FILTER(WholeNMJData!D:D,WholeNMJData!$A:$A=$A1078)"),521.91875)</f>
        <v>521.91875</v>
      </c>
    </row>
    <row r="1079">
      <c r="A1079" s="5" t="str">
        <f t="shared" si="4"/>
        <v>WSP_05f_m67_001</v>
      </c>
      <c r="B1079" s="5" t="str">
        <f t="shared" si="5"/>
        <v>WSP</v>
      </c>
      <c r="C1079" s="1" t="s">
        <v>1162</v>
      </c>
      <c r="D1079" s="1">
        <v>152.0</v>
      </c>
      <c r="E1079" s="1">
        <v>12029.5044079</v>
      </c>
      <c r="F1079" s="1">
        <v>1.26800527127</v>
      </c>
      <c r="G1079" s="8">
        <f>IFERROR(__xludf.DUMMYFUNCTION("FILTER(WholeNMJData!D:D,WholeNMJData!$A:$A=$A1079)"),521.91875)</f>
        <v>521.91875</v>
      </c>
      <c r="H1079" s="8">
        <f t="shared" si="6"/>
        <v>23.04861515</v>
      </c>
      <c r="I1079" s="8">
        <f>IFERROR(__xludf.DUMMYFUNCTION("FILTER(WholeNMJData!D:D,WholeNMJData!$A:$A=$A1079)"),521.91875)</f>
        <v>521.91875</v>
      </c>
    </row>
    <row r="1080">
      <c r="A1080" s="5" t="str">
        <f t="shared" si="4"/>
        <v>WSP_05f_m67_002</v>
      </c>
      <c r="B1080" s="5" t="str">
        <f t="shared" si="5"/>
        <v>WSP</v>
      </c>
      <c r="C1080" s="1" t="s">
        <v>1163</v>
      </c>
      <c r="D1080" s="1">
        <v>56.0</v>
      </c>
      <c r="E1080" s="1">
        <v>16558.6500286</v>
      </c>
      <c r="F1080" s="1">
        <v>0.628287884704</v>
      </c>
      <c r="G1080" s="8">
        <f>IFERROR(__xludf.DUMMYFUNCTION("FILTER(WholeNMJData!D:D,WholeNMJData!$A:$A=$A1080)"),1433.41757)</f>
        <v>1433.41757</v>
      </c>
      <c r="H1080" s="8">
        <f t="shared" si="6"/>
        <v>11.55186763</v>
      </c>
      <c r="I1080" s="8">
        <f>IFERROR(__xludf.DUMMYFUNCTION("FILTER(WholeNMJData!D:D,WholeNMJData!$A:$A=$A1080)"),1433.41757)</f>
        <v>1433.41757</v>
      </c>
    </row>
    <row r="1081">
      <c r="A1081" s="5" t="str">
        <f t="shared" si="4"/>
        <v>WSP_05f_m67_002</v>
      </c>
      <c r="B1081" s="5" t="str">
        <f t="shared" si="5"/>
        <v>WSP</v>
      </c>
      <c r="C1081" s="1" t="s">
        <v>1164</v>
      </c>
      <c r="D1081" s="1">
        <v>124.0</v>
      </c>
      <c r="E1081" s="1">
        <v>18475.4519677</v>
      </c>
      <c r="F1081" s="1">
        <v>0.925846735975</v>
      </c>
      <c r="G1081" s="8">
        <f>IFERROR(__xludf.DUMMYFUNCTION("FILTER(WholeNMJData!D:D,WholeNMJData!$A:$A=$A1081)"),1433.41757)</f>
        <v>1433.41757</v>
      </c>
      <c r="H1081" s="8">
        <f t="shared" si="6"/>
        <v>12.88909272</v>
      </c>
      <c r="I1081" s="8">
        <f>IFERROR(__xludf.DUMMYFUNCTION("FILTER(WholeNMJData!D:D,WholeNMJData!$A:$A=$A1081)"),1433.41757)</f>
        <v>1433.41757</v>
      </c>
    </row>
    <row r="1082">
      <c r="A1082" s="5" t="str">
        <f t="shared" si="4"/>
        <v>WSP_05f_m67_002</v>
      </c>
      <c r="B1082" s="5" t="str">
        <f t="shared" si="5"/>
        <v>WSP</v>
      </c>
      <c r="C1082" s="1" t="s">
        <v>1165</v>
      </c>
      <c r="D1082" s="1">
        <v>68.0</v>
      </c>
      <c r="E1082" s="1">
        <v>15736.6502471</v>
      </c>
      <c r="F1082" s="1">
        <v>0.919580951016</v>
      </c>
      <c r="G1082" s="8">
        <f>IFERROR(__xludf.DUMMYFUNCTION("FILTER(WholeNMJData!D:D,WholeNMJData!$A:$A=$A1082)"),1433.41757)</f>
        <v>1433.41757</v>
      </c>
      <c r="H1082" s="8">
        <f t="shared" si="6"/>
        <v>10.97841311</v>
      </c>
      <c r="I1082" s="8">
        <f>IFERROR(__xludf.DUMMYFUNCTION("FILTER(WholeNMJData!D:D,WholeNMJData!$A:$A=$A1082)"),1433.41757)</f>
        <v>1433.41757</v>
      </c>
    </row>
    <row r="1083">
      <c r="A1083" s="5" t="str">
        <f t="shared" si="4"/>
        <v>WSP_05f_m67_002</v>
      </c>
      <c r="B1083" s="5" t="str">
        <f t="shared" si="5"/>
        <v>WSP</v>
      </c>
      <c r="C1083" s="1" t="s">
        <v>1166</v>
      </c>
      <c r="D1083" s="1">
        <v>24.0</v>
      </c>
      <c r="E1083" s="1">
        <v>12887.7972333</v>
      </c>
      <c r="F1083" s="1">
        <v>0.330234323441</v>
      </c>
      <c r="G1083" s="8">
        <f>IFERROR(__xludf.DUMMYFUNCTION("FILTER(WholeNMJData!D:D,WholeNMJData!$A:$A=$A1083)"),1433.41757)</f>
        <v>1433.41757</v>
      </c>
      <c r="H1083" s="8">
        <f t="shared" si="6"/>
        <v>8.990958045</v>
      </c>
      <c r="I1083" s="8">
        <f>IFERROR(__xludf.DUMMYFUNCTION("FILTER(WholeNMJData!D:D,WholeNMJData!$A:$A=$A1083)"),1433.41757)</f>
        <v>1433.41757</v>
      </c>
    </row>
    <row r="1084">
      <c r="A1084" s="5" t="str">
        <f t="shared" si="4"/>
        <v>WSP_05f_m67_002</v>
      </c>
      <c r="B1084" s="5" t="str">
        <f t="shared" si="5"/>
        <v>WSP</v>
      </c>
      <c r="C1084" s="1" t="s">
        <v>1167</v>
      </c>
      <c r="D1084" s="1">
        <v>20.0</v>
      </c>
      <c r="E1084" s="1">
        <v>13103.76672</v>
      </c>
      <c r="F1084" s="1">
        <v>0.183261343957</v>
      </c>
      <c r="G1084" s="8">
        <f>IFERROR(__xludf.DUMMYFUNCTION("FILTER(WholeNMJData!D:D,WholeNMJData!$A:$A=$A1084)"),1433.41757)</f>
        <v>1433.41757</v>
      </c>
      <c r="H1084" s="8">
        <f t="shared" si="6"/>
        <v>9.141625577</v>
      </c>
      <c r="I1084" s="8">
        <f>IFERROR(__xludf.DUMMYFUNCTION("FILTER(WholeNMJData!D:D,WholeNMJData!$A:$A=$A1084)"),1433.41757)</f>
        <v>1433.41757</v>
      </c>
    </row>
    <row r="1085">
      <c r="A1085" s="5" t="str">
        <f t="shared" si="4"/>
        <v>WSP_05f_m67_002</v>
      </c>
      <c r="B1085" s="5" t="str">
        <f t="shared" si="5"/>
        <v>WSP</v>
      </c>
      <c r="C1085" s="1" t="s">
        <v>1168</v>
      </c>
      <c r="D1085" s="1">
        <v>60.0</v>
      </c>
      <c r="E1085" s="1">
        <v>16726.5583867</v>
      </c>
      <c r="F1085" s="1">
        <v>0.496838692568</v>
      </c>
      <c r="G1085" s="8">
        <f>IFERROR(__xludf.DUMMYFUNCTION("FILTER(WholeNMJData!D:D,WholeNMJData!$A:$A=$A1085)"),1433.41757)</f>
        <v>1433.41757</v>
      </c>
      <c r="H1085" s="8">
        <f t="shared" si="6"/>
        <v>11.66900611</v>
      </c>
      <c r="I1085" s="8">
        <f>IFERROR(__xludf.DUMMYFUNCTION("FILTER(WholeNMJData!D:D,WholeNMJData!$A:$A=$A1085)"),1433.41757)</f>
        <v>1433.41757</v>
      </c>
    </row>
    <row r="1086">
      <c r="A1086" s="5" t="str">
        <f t="shared" si="4"/>
        <v>WSP_05f_m67_002</v>
      </c>
      <c r="B1086" s="5" t="str">
        <f t="shared" si="5"/>
        <v>WSP</v>
      </c>
      <c r="C1086" s="1" t="s">
        <v>1169</v>
      </c>
      <c r="D1086" s="1">
        <v>16.0</v>
      </c>
      <c r="E1086" s="1">
        <v>13277.753025</v>
      </c>
      <c r="F1086" s="1">
        <v>0.123851625866</v>
      </c>
      <c r="G1086" s="8">
        <f>IFERROR(__xludf.DUMMYFUNCTION("FILTER(WholeNMJData!D:D,WholeNMJData!$A:$A=$A1086)"),1433.41757)</f>
        <v>1433.41757</v>
      </c>
      <c r="H1086" s="8">
        <f t="shared" si="6"/>
        <v>9.263004237</v>
      </c>
      <c r="I1086" s="8">
        <f>IFERROR(__xludf.DUMMYFUNCTION("FILTER(WholeNMJData!D:D,WholeNMJData!$A:$A=$A1086)"),1433.41757)</f>
        <v>1433.41757</v>
      </c>
    </row>
    <row r="1087">
      <c r="A1087" s="5" t="str">
        <f t="shared" si="4"/>
        <v>WSP_05f_m67_002</v>
      </c>
      <c r="B1087" s="5" t="str">
        <f t="shared" si="5"/>
        <v>WSP</v>
      </c>
      <c r="C1087" s="1" t="s">
        <v>1170</v>
      </c>
      <c r="D1087" s="1">
        <v>52.0</v>
      </c>
      <c r="E1087" s="1">
        <v>15984.2660077</v>
      </c>
      <c r="F1087" s="1">
        <v>0.562657646943</v>
      </c>
      <c r="G1087" s="8">
        <f>IFERROR(__xludf.DUMMYFUNCTION("FILTER(WholeNMJData!D:D,WholeNMJData!$A:$A=$A1087)"),1433.41757)</f>
        <v>1433.41757</v>
      </c>
      <c r="H1087" s="8">
        <f t="shared" si="6"/>
        <v>11.15115814</v>
      </c>
      <c r="I1087" s="8">
        <f>IFERROR(__xludf.DUMMYFUNCTION("FILTER(WholeNMJData!D:D,WholeNMJData!$A:$A=$A1087)"),1433.41757)</f>
        <v>1433.41757</v>
      </c>
    </row>
    <row r="1088">
      <c r="A1088" s="5" t="str">
        <f t="shared" si="4"/>
        <v>WSP_05f_m67_002</v>
      </c>
      <c r="B1088" s="5" t="str">
        <f t="shared" si="5"/>
        <v>WSP</v>
      </c>
      <c r="C1088" s="1" t="s">
        <v>1171</v>
      </c>
      <c r="D1088" s="1">
        <v>184.0</v>
      </c>
      <c r="E1088" s="1">
        <v>22295.0766848</v>
      </c>
      <c r="F1088" s="1">
        <v>0.883160514691</v>
      </c>
      <c r="G1088" s="8">
        <f>IFERROR(__xludf.DUMMYFUNCTION("FILTER(WholeNMJData!D:D,WholeNMJData!$A:$A=$A1088)"),1433.41757)</f>
        <v>1433.41757</v>
      </c>
      <c r="H1088" s="8">
        <f t="shared" si="6"/>
        <v>15.55379057</v>
      </c>
      <c r="I1088" s="8">
        <f>IFERROR(__xludf.DUMMYFUNCTION("FILTER(WholeNMJData!D:D,WholeNMJData!$A:$A=$A1088)"),1433.41757)</f>
        <v>1433.41757</v>
      </c>
    </row>
    <row r="1089">
      <c r="A1089" s="5" t="str">
        <f t="shared" si="4"/>
        <v>WSP_05f_m67_002</v>
      </c>
      <c r="B1089" s="5" t="str">
        <f t="shared" si="5"/>
        <v>WSP</v>
      </c>
      <c r="C1089" s="1" t="s">
        <v>1172</v>
      </c>
      <c r="D1089" s="1">
        <v>48.0</v>
      </c>
      <c r="E1089" s="1">
        <v>16919.6593</v>
      </c>
      <c r="F1089" s="1">
        <v>0.576299234347</v>
      </c>
      <c r="G1089" s="8">
        <f>IFERROR(__xludf.DUMMYFUNCTION("FILTER(WholeNMJData!D:D,WholeNMJData!$A:$A=$A1089)"),1433.41757)</f>
        <v>1433.41757</v>
      </c>
      <c r="H1089" s="8">
        <f t="shared" si="6"/>
        <v>11.80371976</v>
      </c>
      <c r="I1089" s="8">
        <f>IFERROR(__xludf.DUMMYFUNCTION("FILTER(WholeNMJData!D:D,WholeNMJData!$A:$A=$A1089)"),1433.41757)</f>
        <v>1433.41757</v>
      </c>
    </row>
    <row r="1090">
      <c r="A1090" s="5" t="str">
        <f t="shared" si="4"/>
        <v>WSP_05f_m67_002</v>
      </c>
      <c r="B1090" s="5" t="str">
        <f t="shared" si="5"/>
        <v>WSP</v>
      </c>
      <c r="C1090" s="1" t="s">
        <v>1173</v>
      </c>
      <c r="D1090" s="1">
        <v>116.0</v>
      </c>
      <c r="E1090" s="1">
        <v>23886.5198517</v>
      </c>
      <c r="F1090" s="1">
        <v>0.817592844049</v>
      </c>
      <c r="G1090" s="8">
        <f>IFERROR(__xludf.DUMMYFUNCTION("FILTER(WholeNMJData!D:D,WholeNMJData!$A:$A=$A1090)"),1433.41757)</f>
        <v>1433.41757</v>
      </c>
      <c r="H1090" s="8">
        <f t="shared" si="6"/>
        <v>16.66403451</v>
      </c>
      <c r="I1090" s="8">
        <f>IFERROR(__xludf.DUMMYFUNCTION("FILTER(WholeNMJData!D:D,WholeNMJData!$A:$A=$A1090)"),1433.41757)</f>
        <v>1433.41757</v>
      </c>
    </row>
    <row r="1091">
      <c r="A1091" s="5" t="str">
        <f t="shared" si="4"/>
        <v>WSP_05f_m67_002</v>
      </c>
      <c r="B1091" s="5" t="str">
        <f t="shared" si="5"/>
        <v>WSP</v>
      </c>
      <c r="C1091" s="1" t="s">
        <v>1174</v>
      </c>
      <c r="D1091" s="1">
        <v>20.0</v>
      </c>
      <c r="E1091" s="1">
        <v>12503.5017</v>
      </c>
      <c r="F1091" s="1">
        <v>0.59868988541</v>
      </c>
      <c r="G1091" s="8">
        <f>IFERROR(__xludf.DUMMYFUNCTION("FILTER(WholeNMJData!D:D,WholeNMJData!$A:$A=$A1091)"),1433.41757)</f>
        <v>1433.41757</v>
      </c>
      <c r="H1091" s="8">
        <f t="shared" si="6"/>
        <v>8.722860639</v>
      </c>
      <c r="I1091" s="8">
        <f>IFERROR(__xludf.DUMMYFUNCTION("FILTER(WholeNMJData!D:D,WholeNMJData!$A:$A=$A1091)"),1433.41757)</f>
        <v>1433.41757</v>
      </c>
    </row>
    <row r="1092">
      <c r="A1092" s="5" t="str">
        <f t="shared" si="4"/>
        <v>WSP_05f_m67_002</v>
      </c>
      <c r="B1092" s="5" t="str">
        <f t="shared" si="5"/>
        <v>WSP</v>
      </c>
      <c r="C1092" s="1" t="s">
        <v>1175</v>
      </c>
      <c r="D1092" s="1">
        <v>28.0</v>
      </c>
      <c r="E1092" s="1">
        <v>13459.201</v>
      </c>
      <c r="F1092" s="1">
        <v>0.644245197022</v>
      </c>
      <c r="G1092" s="8">
        <f>IFERROR(__xludf.DUMMYFUNCTION("FILTER(WholeNMJData!D:D,WholeNMJData!$A:$A=$A1092)"),1433.41757)</f>
        <v>1433.41757</v>
      </c>
      <c r="H1092" s="8">
        <f t="shared" si="6"/>
        <v>9.389588409</v>
      </c>
      <c r="I1092" s="8">
        <f>IFERROR(__xludf.DUMMYFUNCTION("FILTER(WholeNMJData!D:D,WholeNMJData!$A:$A=$A1092)"),1433.41757)</f>
        <v>1433.41757</v>
      </c>
    </row>
    <row r="1093">
      <c r="A1093" s="5" t="str">
        <f t="shared" si="4"/>
        <v>WSP_05f_m67_002</v>
      </c>
      <c r="B1093" s="5" t="str">
        <f t="shared" si="5"/>
        <v>WSP</v>
      </c>
      <c r="C1093" s="1" t="s">
        <v>1176</v>
      </c>
      <c r="D1093" s="1">
        <v>36.0</v>
      </c>
      <c r="E1093" s="1">
        <v>10118.5401222</v>
      </c>
      <c r="F1093" s="1">
        <v>0.625729643162</v>
      </c>
      <c r="G1093" s="8">
        <f>IFERROR(__xludf.DUMMYFUNCTION("FILTER(WholeNMJData!D:D,WholeNMJData!$A:$A=$A1093)"),1433.41757)</f>
        <v>1433.41757</v>
      </c>
      <c r="H1093" s="8">
        <f t="shared" si="6"/>
        <v>7.059031739</v>
      </c>
      <c r="I1093" s="8">
        <f>IFERROR(__xludf.DUMMYFUNCTION("FILTER(WholeNMJData!D:D,WholeNMJData!$A:$A=$A1093)"),1433.41757)</f>
        <v>1433.41757</v>
      </c>
    </row>
    <row r="1094">
      <c r="A1094" s="5" t="str">
        <f t="shared" si="4"/>
        <v>WSP_05f_m67_002</v>
      </c>
      <c r="B1094" s="5" t="str">
        <f t="shared" si="5"/>
        <v>WSP</v>
      </c>
      <c r="C1094" s="1" t="s">
        <v>1177</v>
      </c>
      <c r="D1094" s="1">
        <v>16.0</v>
      </c>
      <c r="E1094" s="1">
        <v>13716.830075</v>
      </c>
      <c r="F1094" s="1">
        <v>0.149943047246</v>
      </c>
      <c r="G1094" s="8">
        <f>IFERROR(__xludf.DUMMYFUNCTION("FILTER(WholeNMJData!D:D,WholeNMJData!$A:$A=$A1094)"),1433.41757)</f>
        <v>1433.41757</v>
      </c>
      <c r="H1094" s="8">
        <f t="shared" si="6"/>
        <v>9.569319061</v>
      </c>
      <c r="I1094" s="8">
        <f>IFERROR(__xludf.DUMMYFUNCTION("FILTER(WholeNMJData!D:D,WholeNMJData!$A:$A=$A1094)"),1433.41757)</f>
        <v>1433.41757</v>
      </c>
    </row>
    <row r="1095">
      <c r="A1095" s="5" t="str">
        <f t="shared" si="4"/>
        <v>WSP_06f_m67_001</v>
      </c>
      <c r="B1095" s="5" t="str">
        <f t="shared" si="5"/>
        <v>WSP</v>
      </c>
      <c r="C1095" s="1" t="s">
        <v>1178</v>
      </c>
      <c r="D1095" s="1">
        <v>124.0</v>
      </c>
      <c r="E1095" s="1">
        <v>9348.0210871</v>
      </c>
      <c r="F1095" s="1">
        <v>1.06433054732</v>
      </c>
      <c r="G1095" s="8">
        <f>IFERROR(__xludf.DUMMYFUNCTION("FILTER(WholeNMJData!D:D,WholeNMJData!$A:$A=$A1095)"),618.75504)</f>
        <v>618.75504</v>
      </c>
      <c r="H1095" s="8">
        <f t="shared" si="6"/>
        <v>15.10778981</v>
      </c>
      <c r="I1095" s="8">
        <f>IFERROR(__xludf.DUMMYFUNCTION("FILTER(WholeNMJData!D:D,WholeNMJData!$A:$A=$A1095)"),618.75504)</f>
        <v>618.75504</v>
      </c>
    </row>
    <row r="1096">
      <c r="A1096" s="5" t="str">
        <f t="shared" si="4"/>
        <v>WSP_06f_m67_001</v>
      </c>
      <c r="B1096" s="5" t="str">
        <f t="shared" si="5"/>
        <v>WSP</v>
      </c>
      <c r="C1096" s="1" t="s">
        <v>1179</v>
      </c>
      <c r="D1096" s="1">
        <v>364.0</v>
      </c>
      <c r="E1096" s="1">
        <v>20683.1858011</v>
      </c>
      <c r="F1096" s="1">
        <v>0.966163708636</v>
      </c>
      <c r="G1096" s="8">
        <f>IFERROR(__xludf.DUMMYFUNCTION("FILTER(WholeNMJData!D:D,WholeNMJData!$A:$A=$A1096)"),618.75504)</f>
        <v>618.75504</v>
      </c>
      <c r="H1096" s="8">
        <f t="shared" si="6"/>
        <v>33.42709871</v>
      </c>
      <c r="I1096" s="8">
        <f>IFERROR(__xludf.DUMMYFUNCTION("FILTER(WholeNMJData!D:D,WholeNMJData!$A:$A=$A1096)"),618.75504)</f>
        <v>618.75504</v>
      </c>
    </row>
    <row r="1097">
      <c r="A1097" s="5" t="str">
        <f t="shared" si="4"/>
        <v>WSP_06f_m67_001</v>
      </c>
      <c r="B1097" s="5" t="str">
        <f t="shared" si="5"/>
        <v>WSP</v>
      </c>
      <c r="C1097" s="1" t="s">
        <v>1180</v>
      </c>
      <c r="D1097" s="1">
        <v>20.0</v>
      </c>
      <c r="E1097" s="1">
        <v>7713.60412</v>
      </c>
      <c r="F1097" s="1">
        <v>0.784344672851</v>
      </c>
      <c r="G1097" s="8">
        <f>IFERROR(__xludf.DUMMYFUNCTION("FILTER(WholeNMJData!D:D,WholeNMJData!$A:$A=$A1097)"),618.75504)</f>
        <v>618.75504</v>
      </c>
      <c r="H1097" s="8">
        <f t="shared" si="6"/>
        <v>12.46632936</v>
      </c>
      <c r="I1097" s="8">
        <f>IFERROR(__xludf.DUMMYFUNCTION("FILTER(WholeNMJData!D:D,WholeNMJData!$A:$A=$A1097)"),618.75504)</f>
        <v>618.75504</v>
      </c>
    </row>
    <row r="1098">
      <c r="A1098" s="5" t="str">
        <f t="shared" si="4"/>
        <v>WSP_06f_m67_001</v>
      </c>
      <c r="B1098" s="5" t="str">
        <f t="shared" si="5"/>
        <v>WSP</v>
      </c>
      <c r="C1098" s="1" t="s">
        <v>1181</v>
      </c>
      <c r="D1098" s="1">
        <v>28.0</v>
      </c>
      <c r="E1098" s="1">
        <v>8058.4211</v>
      </c>
      <c r="F1098" s="1">
        <v>0.592422999587</v>
      </c>
      <c r="G1098" s="8">
        <f>IFERROR(__xludf.DUMMYFUNCTION("FILTER(WholeNMJData!D:D,WholeNMJData!$A:$A=$A1098)"),618.75504)</f>
        <v>618.75504</v>
      </c>
      <c r="H1098" s="8">
        <f t="shared" si="6"/>
        <v>13.02360479</v>
      </c>
      <c r="I1098" s="8">
        <f>IFERROR(__xludf.DUMMYFUNCTION("FILTER(WholeNMJData!D:D,WholeNMJData!$A:$A=$A1098)"),618.75504)</f>
        <v>618.75504</v>
      </c>
    </row>
    <row r="1099">
      <c r="A1099" s="5" t="str">
        <f t="shared" si="4"/>
        <v>WSP_06f_m67_001</v>
      </c>
      <c r="B1099" s="5" t="str">
        <f t="shared" si="5"/>
        <v>WSP</v>
      </c>
      <c r="C1099" s="1" t="s">
        <v>1182</v>
      </c>
      <c r="D1099" s="1">
        <v>28.0</v>
      </c>
      <c r="E1099" s="1">
        <v>6648.27842857</v>
      </c>
      <c r="F1099" s="1">
        <v>0.551434215547</v>
      </c>
      <c r="G1099" s="8">
        <f>IFERROR(__xludf.DUMMYFUNCTION("FILTER(WholeNMJData!D:D,WholeNMJData!$A:$A=$A1099)"),618.75504)</f>
        <v>618.75504</v>
      </c>
      <c r="H1099" s="8">
        <f t="shared" si="6"/>
        <v>10.74460489</v>
      </c>
      <c r="I1099" s="8">
        <f>IFERROR(__xludf.DUMMYFUNCTION("FILTER(WholeNMJData!D:D,WholeNMJData!$A:$A=$A1099)"),618.75504)</f>
        <v>618.75504</v>
      </c>
    </row>
    <row r="1100">
      <c r="A1100" s="5" t="str">
        <f t="shared" si="4"/>
        <v>WSP_06f_m67_001</v>
      </c>
      <c r="B1100" s="5" t="str">
        <f t="shared" si="5"/>
        <v>WSP</v>
      </c>
      <c r="C1100" s="1" t="s">
        <v>1183</v>
      </c>
      <c r="D1100" s="1">
        <v>20.0</v>
      </c>
      <c r="E1100" s="1">
        <v>5278.8363</v>
      </c>
      <c r="F1100" s="1">
        <v>0.282390476856</v>
      </c>
      <c r="G1100" s="8">
        <f>IFERROR(__xludf.DUMMYFUNCTION("FILTER(WholeNMJData!D:D,WholeNMJData!$A:$A=$A1100)"),618.75504)</f>
        <v>618.75504</v>
      </c>
      <c r="H1100" s="8">
        <f t="shared" si="6"/>
        <v>8.531383114</v>
      </c>
      <c r="I1100" s="8">
        <f>IFERROR(__xludf.DUMMYFUNCTION("FILTER(WholeNMJData!D:D,WholeNMJData!$A:$A=$A1100)"),618.75504)</f>
        <v>618.75504</v>
      </c>
    </row>
    <row r="1101">
      <c r="A1101" s="5" t="str">
        <f t="shared" si="4"/>
        <v>WSP_06f_m67_001</v>
      </c>
      <c r="B1101" s="5" t="str">
        <f t="shared" si="5"/>
        <v>WSP</v>
      </c>
      <c r="C1101" s="1" t="s">
        <v>1184</v>
      </c>
      <c r="D1101" s="1">
        <v>60.0</v>
      </c>
      <c r="E1101" s="1">
        <v>8476.10694667</v>
      </c>
      <c r="F1101" s="1">
        <v>1.02000535793</v>
      </c>
      <c r="G1101" s="8">
        <f>IFERROR(__xludf.DUMMYFUNCTION("FILTER(WholeNMJData!D:D,WholeNMJData!$A:$A=$A1101)"),618.75504)</f>
        <v>618.75504</v>
      </c>
      <c r="H1101" s="8">
        <f t="shared" si="6"/>
        <v>13.69864712</v>
      </c>
      <c r="I1101" s="8">
        <f>IFERROR(__xludf.DUMMYFUNCTION("FILTER(WholeNMJData!D:D,WholeNMJData!$A:$A=$A1101)"),618.75504)</f>
        <v>618.75504</v>
      </c>
    </row>
    <row r="1102">
      <c r="A1102" s="5" t="str">
        <f t="shared" si="4"/>
        <v>WSP_06f_m67_001</v>
      </c>
      <c r="B1102" s="5" t="str">
        <f t="shared" si="5"/>
        <v>WSP</v>
      </c>
      <c r="C1102" s="1" t="s">
        <v>1185</v>
      </c>
      <c r="D1102" s="1">
        <v>56.0</v>
      </c>
      <c r="E1102" s="1">
        <v>9431.39834286</v>
      </c>
      <c r="F1102" s="1">
        <v>0.528435213827</v>
      </c>
      <c r="G1102" s="8">
        <f>IFERROR(__xludf.DUMMYFUNCTION("FILTER(WholeNMJData!D:D,WholeNMJData!$A:$A=$A1102)"),618.75504)</f>
        <v>618.75504</v>
      </c>
      <c r="H1102" s="8">
        <f t="shared" si="6"/>
        <v>15.24253983</v>
      </c>
      <c r="I1102" s="8">
        <f>IFERROR(__xludf.DUMMYFUNCTION("FILTER(WholeNMJData!D:D,WholeNMJData!$A:$A=$A1102)"),618.75504)</f>
        <v>618.75504</v>
      </c>
    </row>
    <row r="1103">
      <c r="A1103" s="5" t="str">
        <f t="shared" si="4"/>
        <v>WSP_06f_m67_001</v>
      </c>
      <c r="B1103" s="5" t="str">
        <f t="shared" si="5"/>
        <v>WSP</v>
      </c>
      <c r="C1103" s="1" t="s">
        <v>1186</v>
      </c>
      <c r="D1103" s="1">
        <v>20.0</v>
      </c>
      <c r="E1103" s="1">
        <v>6812.21898</v>
      </c>
      <c r="F1103" s="1">
        <v>0.313688404068</v>
      </c>
      <c r="G1103" s="8">
        <f>IFERROR(__xludf.DUMMYFUNCTION("FILTER(WholeNMJData!D:D,WholeNMJData!$A:$A=$A1103)"),618.75504)</f>
        <v>618.75504</v>
      </c>
      <c r="H1103" s="8">
        <f t="shared" si="6"/>
        <v>11.00955716</v>
      </c>
      <c r="I1103" s="8">
        <f>IFERROR(__xludf.DUMMYFUNCTION("FILTER(WholeNMJData!D:D,WholeNMJData!$A:$A=$A1103)"),618.75504)</f>
        <v>618.75504</v>
      </c>
    </row>
    <row r="1104">
      <c r="A1104" s="5" t="str">
        <f t="shared" si="4"/>
        <v>WSP_06f_m67_001</v>
      </c>
      <c r="B1104" s="5" t="str">
        <f t="shared" si="5"/>
        <v>WSP</v>
      </c>
      <c r="C1104" s="1" t="s">
        <v>1187</v>
      </c>
      <c r="D1104" s="1">
        <v>24.0</v>
      </c>
      <c r="E1104" s="1">
        <v>6005.67758333</v>
      </c>
      <c r="F1104" s="1">
        <v>0.827707969838</v>
      </c>
      <c r="G1104" s="8">
        <f>IFERROR(__xludf.DUMMYFUNCTION("FILTER(WholeNMJData!D:D,WholeNMJData!$A:$A=$A1104)"),618.75504)</f>
        <v>618.75504</v>
      </c>
      <c r="H1104" s="8">
        <f t="shared" si="6"/>
        <v>9.706066529</v>
      </c>
      <c r="I1104" s="8">
        <f>IFERROR(__xludf.DUMMYFUNCTION("FILTER(WholeNMJData!D:D,WholeNMJData!$A:$A=$A1104)"),618.75504)</f>
        <v>618.75504</v>
      </c>
    </row>
    <row r="1105">
      <c r="A1105" s="5" t="str">
        <f t="shared" si="4"/>
        <v>WSP_06f_m67_001</v>
      </c>
      <c r="B1105" s="5" t="str">
        <f t="shared" si="5"/>
        <v>WSP</v>
      </c>
      <c r="C1105" s="1" t="s">
        <v>1188</v>
      </c>
      <c r="D1105" s="1">
        <v>56.0</v>
      </c>
      <c r="E1105" s="1">
        <v>7604.97257143</v>
      </c>
      <c r="F1105" s="1">
        <v>0.553588216191</v>
      </c>
      <c r="G1105" s="8">
        <f>IFERROR(__xludf.DUMMYFUNCTION("FILTER(WholeNMJData!D:D,WholeNMJData!$A:$A=$A1105)"),618.75504)</f>
        <v>618.75504</v>
      </c>
      <c r="H1105" s="8">
        <f t="shared" si="6"/>
        <v>12.29076465</v>
      </c>
      <c r="I1105" s="8">
        <f>IFERROR(__xludf.DUMMYFUNCTION("FILTER(WholeNMJData!D:D,WholeNMJData!$A:$A=$A1105)"),618.75504)</f>
        <v>618.75504</v>
      </c>
    </row>
    <row r="1106">
      <c r="A1106" s="5" t="str">
        <f t="shared" si="4"/>
        <v>WSP_06f_m67_001</v>
      </c>
      <c r="B1106" s="5" t="str">
        <f t="shared" si="5"/>
        <v>WSP</v>
      </c>
      <c r="C1106" s="1" t="s">
        <v>1189</v>
      </c>
      <c r="D1106" s="1">
        <v>20.0</v>
      </c>
      <c r="E1106" s="1">
        <v>6713.91818</v>
      </c>
      <c r="F1106" s="1">
        <v>0.659071570634</v>
      </c>
      <c r="G1106" s="8">
        <f>IFERROR(__xludf.DUMMYFUNCTION("FILTER(WholeNMJData!D:D,WholeNMJData!$A:$A=$A1106)"),618.75504)</f>
        <v>618.75504</v>
      </c>
      <c r="H1106" s="8">
        <f t="shared" si="6"/>
        <v>10.85068847</v>
      </c>
      <c r="I1106" s="8">
        <f>IFERROR(__xludf.DUMMYFUNCTION("FILTER(WholeNMJData!D:D,WholeNMJData!$A:$A=$A1106)"),618.75504)</f>
        <v>618.75504</v>
      </c>
    </row>
    <row r="1107">
      <c r="A1107" s="5" t="str">
        <f t="shared" si="4"/>
        <v>WSP_06f_m67_001</v>
      </c>
      <c r="B1107" s="5" t="str">
        <f t="shared" si="5"/>
        <v>WSP</v>
      </c>
      <c r="C1107" s="1" t="s">
        <v>1190</v>
      </c>
      <c r="D1107" s="1">
        <v>16.0</v>
      </c>
      <c r="E1107" s="1">
        <v>5976.888075</v>
      </c>
      <c r="F1107" s="1">
        <v>0.505662288146</v>
      </c>
      <c r="G1107" s="8">
        <f>IFERROR(__xludf.DUMMYFUNCTION("FILTER(WholeNMJData!D:D,WholeNMJData!$A:$A=$A1107)"),618.75504)</f>
        <v>618.75504</v>
      </c>
      <c r="H1107" s="8">
        <f t="shared" si="6"/>
        <v>9.65953841</v>
      </c>
      <c r="I1107" s="8">
        <f>IFERROR(__xludf.DUMMYFUNCTION("FILTER(WholeNMJData!D:D,WholeNMJData!$A:$A=$A1107)"),618.75504)</f>
        <v>618.75504</v>
      </c>
    </row>
    <row r="1108">
      <c r="A1108" s="5" t="str">
        <f t="shared" si="4"/>
        <v>WSP_06f_m67_001</v>
      </c>
      <c r="B1108" s="5" t="str">
        <f t="shared" si="5"/>
        <v>WSP</v>
      </c>
      <c r="C1108" s="1" t="s">
        <v>1191</v>
      </c>
      <c r="D1108" s="1">
        <v>16.0</v>
      </c>
      <c r="E1108" s="1">
        <v>7947.53585</v>
      </c>
      <c r="F1108" s="1">
        <v>0.596286080295</v>
      </c>
      <c r="G1108" s="8">
        <f>IFERROR(__xludf.DUMMYFUNCTION("FILTER(WholeNMJData!D:D,WholeNMJData!$A:$A=$A1108)"),618.75504)</f>
        <v>618.75504</v>
      </c>
      <c r="H1108" s="8">
        <f t="shared" si="6"/>
        <v>12.84439776</v>
      </c>
      <c r="I1108" s="8">
        <f>IFERROR(__xludf.DUMMYFUNCTION("FILTER(WholeNMJData!D:D,WholeNMJData!$A:$A=$A1108)"),618.75504)</f>
        <v>618.75504</v>
      </c>
    </row>
    <row r="1109">
      <c r="A1109" s="5" t="str">
        <f t="shared" si="4"/>
        <v>WSP_06f_m67_001</v>
      </c>
      <c r="B1109" s="5" t="str">
        <f t="shared" si="5"/>
        <v>WSP</v>
      </c>
      <c r="C1109" s="1" t="s">
        <v>1192</v>
      </c>
      <c r="D1109" s="1">
        <v>48.0</v>
      </c>
      <c r="E1109" s="1">
        <v>12976.8915333</v>
      </c>
      <c r="F1109" s="1">
        <v>0.615615856808</v>
      </c>
      <c r="G1109" s="8">
        <f>IFERROR(__xludf.DUMMYFUNCTION("FILTER(WholeNMJData!D:D,WholeNMJData!$A:$A=$A1109)"),618.75504)</f>
        <v>618.75504</v>
      </c>
      <c r="H1109" s="8">
        <f t="shared" si="6"/>
        <v>20.97258316</v>
      </c>
      <c r="I1109" s="8">
        <f>IFERROR(__xludf.DUMMYFUNCTION("FILTER(WholeNMJData!D:D,WholeNMJData!$A:$A=$A1109)"),618.75504)</f>
        <v>618.75504</v>
      </c>
    </row>
    <row r="1110">
      <c r="A1110" s="5" t="str">
        <f t="shared" si="4"/>
        <v>WSP_06f_m67_001</v>
      </c>
      <c r="B1110" s="5" t="str">
        <f t="shared" si="5"/>
        <v>WSP</v>
      </c>
      <c r="C1110" s="1" t="s">
        <v>1193</v>
      </c>
      <c r="D1110" s="1">
        <v>56.0</v>
      </c>
      <c r="E1110" s="1">
        <v>7487.68435714</v>
      </c>
      <c r="F1110" s="1">
        <v>0.602188899122</v>
      </c>
      <c r="G1110" s="8">
        <f>IFERROR(__xludf.DUMMYFUNCTION("FILTER(WholeNMJData!D:D,WholeNMJData!$A:$A=$A1110)"),618.75504)</f>
        <v>618.75504</v>
      </c>
      <c r="H1110" s="8">
        <f t="shared" si="6"/>
        <v>12.10120948</v>
      </c>
      <c r="I1110" s="8">
        <f>IFERROR(__xludf.DUMMYFUNCTION("FILTER(WholeNMJData!D:D,WholeNMJData!$A:$A=$A1110)"),618.75504)</f>
        <v>618.75504</v>
      </c>
    </row>
    <row r="1111">
      <c r="A1111" s="5" t="str">
        <f t="shared" si="4"/>
        <v>WSP_06f_m67_001</v>
      </c>
      <c r="B1111" s="5" t="str">
        <f t="shared" si="5"/>
        <v>WSP</v>
      </c>
      <c r="C1111" s="1" t="s">
        <v>1194</v>
      </c>
      <c r="D1111" s="1">
        <v>32.0</v>
      </c>
      <c r="E1111" s="1">
        <v>6271.1606625</v>
      </c>
      <c r="F1111" s="1">
        <v>0.46878151561</v>
      </c>
      <c r="G1111" s="8">
        <f>IFERROR(__xludf.DUMMYFUNCTION("FILTER(WholeNMJData!D:D,WholeNMJData!$A:$A=$A1111)"),618.75504)</f>
        <v>618.75504</v>
      </c>
      <c r="H1111" s="8">
        <f t="shared" si="6"/>
        <v>10.1351266</v>
      </c>
      <c r="I1111" s="8">
        <f>IFERROR(__xludf.DUMMYFUNCTION("FILTER(WholeNMJData!D:D,WholeNMJData!$A:$A=$A1111)"),618.75504)</f>
        <v>618.75504</v>
      </c>
    </row>
    <row r="1112">
      <c r="A1112" s="5" t="str">
        <f t="shared" si="4"/>
        <v>WSP_06f_m67_001</v>
      </c>
      <c r="B1112" s="5" t="str">
        <f t="shared" si="5"/>
        <v>WSP</v>
      </c>
      <c r="C1112" s="1" t="s">
        <v>1195</v>
      </c>
      <c r="D1112" s="1">
        <v>48.0</v>
      </c>
      <c r="E1112" s="1">
        <v>7563.26535</v>
      </c>
      <c r="F1112" s="1">
        <v>0.688469484943</v>
      </c>
      <c r="G1112" s="8">
        <f>IFERROR(__xludf.DUMMYFUNCTION("FILTER(WholeNMJData!D:D,WholeNMJData!$A:$A=$A1112)"),618.75504)</f>
        <v>618.75504</v>
      </c>
      <c r="H1112" s="8">
        <f t="shared" si="6"/>
        <v>12.22335959</v>
      </c>
      <c r="I1112" s="8">
        <f>IFERROR(__xludf.DUMMYFUNCTION("FILTER(WholeNMJData!D:D,WholeNMJData!$A:$A=$A1112)"),618.75504)</f>
        <v>618.75504</v>
      </c>
    </row>
    <row r="1113">
      <c r="A1113" s="5" t="str">
        <f t="shared" si="4"/>
        <v>WSP_06f_m67_001</v>
      </c>
      <c r="B1113" s="5" t="str">
        <f t="shared" si="5"/>
        <v>WSP</v>
      </c>
      <c r="C1113" s="1" t="s">
        <v>1196</v>
      </c>
      <c r="D1113" s="1">
        <v>20.0</v>
      </c>
      <c r="E1113" s="1">
        <v>8161.84222</v>
      </c>
      <c r="F1113" s="1">
        <v>0.210561446016</v>
      </c>
      <c r="G1113" s="8">
        <f>IFERROR(__xludf.DUMMYFUNCTION("FILTER(WholeNMJData!D:D,WholeNMJData!$A:$A=$A1113)"),618.75504)</f>
        <v>618.75504</v>
      </c>
      <c r="H1113" s="8">
        <f t="shared" si="6"/>
        <v>13.19074867</v>
      </c>
      <c r="I1113" s="8">
        <f>IFERROR(__xludf.DUMMYFUNCTION("FILTER(WholeNMJData!D:D,WholeNMJData!$A:$A=$A1113)"),618.75504)</f>
        <v>618.75504</v>
      </c>
    </row>
    <row r="1114">
      <c r="A1114" s="5" t="str">
        <f t="shared" si="4"/>
        <v>WSP_06f_m67_001</v>
      </c>
      <c r="B1114" s="5" t="str">
        <f t="shared" si="5"/>
        <v>WSP</v>
      </c>
      <c r="C1114" s="1" t="s">
        <v>1197</v>
      </c>
      <c r="D1114" s="1">
        <v>20.0</v>
      </c>
      <c r="E1114" s="1">
        <v>6017.8074</v>
      </c>
      <c r="F1114" s="1">
        <v>0.232516048952</v>
      </c>
      <c r="G1114" s="8">
        <f>IFERROR(__xludf.DUMMYFUNCTION("FILTER(WholeNMJData!D:D,WholeNMJData!$A:$A=$A1114)"),618.75504)</f>
        <v>618.75504</v>
      </c>
      <c r="H1114" s="8">
        <f t="shared" si="6"/>
        <v>9.725670113</v>
      </c>
      <c r="I1114" s="8">
        <f>IFERROR(__xludf.DUMMYFUNCTION("FILTER(WholeNMJData!D:D,WholeNMJData!$A:$A=$A1114)"),618.75504)</f>
        <v>618.75504</v>
      </c>
    </row>
    <row r="1115">
      <c r="A1115" s="5" t="str">
        <f t="shared" si="4"/>
        <v>WSP_06f_m67_001</v>
      </c>
      <c r="B1115" s="5" t="str">
        <f t="shared" si="5"/>
        <v>WSP</v>
      </c>
      <c r="C1115" s="1" t="s">
        <v>1198</v>
      </c>
      <c r="D1115" s="1">
        <v>28.0</v>
      </c>
      <c r="E1115" s="1">
        <v>7085.24334286</v>
      </c>
      <c r="F1115" s="1">
        <v>0.60715893468</v>
      </c>
      <c r="G1115" s="8">
        <f>IFERROR(__xludf.DUMMYFUNCTION("FILTER(WholeNMJData!D:D,WholeNMJData!$A:$A=$A1115)"),618.75504)</f>
        <v>618.75504</v>
      </c>
      <c r="H1115" s="8">
        <f t="shared" si="6"/>
        <v>11.45080506</v>
      </c>
      <c r="I1115" s="8">
        <f>IFERROR(__xludf.DUMMYFUNCTION("FILTER(WholeNMJData!D:D,WholeNMJData!$A:$A=$A1115)"),618.75504)</f>
        <v>618.75504</v>
      </c>
    </row>
    <row r="1116">
      <c r="A1116" s="5" t="str">
        <f t="shared" si="4"/>
        <v>WSP_06f_m67_001</v>
      </c>
      <c r="B1116" s="5" t="str">
        <f t="shared" si="5"/>
        <v>WSP</v>
      </c>
      <c r="C1116" s="1" t="s">
        <v>1199</v>
      </c>
      <c r="D1116" s="1">
        <v>16.0</v>
      </c>
      <c r="E1116" s="1">
        <v>5272.78405</v>
      </c>
      <c r="F1116" s="1">
        <v>0.581896635801</v>
      </c>
      <c r="G1116" s="8">
        <f>IFERROR(__xludf.DUMMYFUNCTION("FILTER(WholeNMJData!D:D,WholeNMJData!$A:$A=$A1116)"),618.75504)</f>
        <v>618.75504</v>
      </c>
      <c r="H1116" s="8">
        <f t="shared" si="6"/>
        <v>8.52160178</v>
      </c>
      <c r="I1116" s="8">
        <f>IFERROR(__xludf.DUMMYFUNCTION("FILTER(WholeNMJData!D:D,WholeNMJData!$A:$A=$A1116)"),618.75504)</f>
        <v>618.75504</v>
      </c>
    </row>
    <row r="1117">
      <c r="A1117" s="5" t="str">
        <f t="shared" si="4"/>
        <v>WSP_06f_m67_001</v>
      </c>
      <c r="B1117" s="5" t="str">
        <f t="shared" si="5"/>
        <v>WSP</v>
      </c>
      <c r="C1117" s="1" t="s">
        <v>1200</v>
      </c>
      <c r="D1117" s="1">
        <v>16.0</v>
      </c>
      <c r="E1117" s="1">
        <v>4888.627925</v>
      </c>
      <c r="F1117" s="1">
        <v>0.20409276699</v>
      </c>
      <c r="G1117" s="8">
        <f>IFERROR(__xludf.DUMMYFUNCTION("FILTER(WholeNMJData!D:D,WholeNMJData!$A:$A=$A1117)"),618.75504)</f>
        <v>618.75504</v>
      </c>
      <c r="H1117" s="8">
        <f t="shared" si="6"/>
        <v>7.900748453</v>
      </c>
      <c r="I1117" s="8">
        <f>IFERROR(__xludf.DUMMYFUNCTION("FILTER(WholeNMJData!D:D,WholeNMJData!$A:$A=$A1117)"),618.75504)</f>
        <v>618.75504</v>
      </c>
    </row>
    <row r="1118">
      <c r="A1118" s="5" t="str">
        <f t="shared" si="4"/>
        <v>WSP_06f_m67_001</v>
      </c>
      <c r="B1118" s="5" t="str">
        <f t="shared" si="5"/>
        <v>WSP</v>
      </c>
      <c r="C1118" s="1" t="s">
        <v>1201</v>
      </c>
      <c r="D1118" s="1">
        <v>48.0</v>
      </c>
      <c r="E1118" s="1">
        <v>8778.29739167</v>
      </c>
      <c r="F1118" s="1">
        <v>0.834169164393</v>
      </c>
      <c r="G1118" s="8">
        <f>IFERROR(__xludf.DUMMYFUNCTION("FILTER(WholeNMJData!D:D,WholeNMJData!$A:$A=$A1118)"),618.75504)</f>
        <v>618.75504</v>
      </c>
      <c r="H1118" s="8">
        <f t="shared" si="6"/>
        <v>14.18703174</v>
      </c>
      <c r="I1118" s="8">
        <f>IFERROR(__xludf.DUMMYFUNCTION("FILTER(WholeNMJData!D:D,WholeNMJData!$A:$A=$A1118)"),618.75504)</f>
        <v>618.75504</v>
      </c>
    </row>
    <row r="1119">
      <c r="A1119" s="5" t="str">
        <f t="shared" si="4"/>
        <v>WSP_06f_m67_001</v>
      </c>
      <c r="B1119" s="5" t="str">
        <f t="shared" si="5"/>
        <v>WSP</v>
      </c>
      <c r="C1119" s="1" t="s">
        <v>1202</v>
      </c>
      <c r="D1119" s="1">
        <v>64.0</v>
      </c>
      <c r="E1119" s="1">
        <v>9031.91865</v>
      </c>
      <c r="F1119" s="1">
        <v>0.887911185958</v>
      </c>
      <c r="G1119" s="8">
        <f>IFERROR(__xludf.DUMMYFUNCTION("FILTER(WholeNMJData!D:D,WholeNMJData!$A:$A=$A1119)"),618.75504)</f>
        <v>618.75504</v>
      </c>
      <c r="H1119" s="8">
        <f t="shared" si="6"/>
        <v>14.59692134</v>
      </c>
      <c r="I1119" s="8">
        <f>IFERROR(__xludf.DUMMYFUNCTION("FILTER(WholeNMJData!D:D,WholeNMJData!$A:$A=$A1119)"),618.75504)</f>
        <v>618.75504</v>
      </c>
    </row>
    <row r="1120">
      <c r="A1120" s="5" t="str">
        <f t="shared" si="4"/>
        <v>WSP_06f_m67_001</v>
      </c>
      <c r="B1120" s="5" t="str">
        <f t="shared" si="5"/>
        <v>WSP</v>
      </c>
      <c r="C1120" s="1" t="s">
        <v>1203</v>
      </c>
      <c r="D1120" s="1">
        <v>16.0</v>
      </c>
      <c r="E1120" s="1">
        <v>5603.595425</v>
      </c>
      <c r="F1120" s="1">
        <v>0.247938634863</v>
      </c>
      <c r="G1120" s="8">
        <f>IFERROR(__xludf.DUMMYFUNCTION("FILTER(WholeNMJData!D:D,WholeNMJData!$A:$A=$A1120)"),618.75504)</f>
        <v>618.75504</v>
      </c>
      <c r="H1120" s="8">
        <f t="shared" si="6"/>
        <v>9.056242071</v>
      </c>
      <c r="I1120" s="8">
        <f>IFERROR(__xludf.DUMMYFUNCTION("FILTER(WholeNMJData!D:D,WholeNMJData!$A:$A=$A1120)"),618.75504)</f>
        <v>618.75504</v>
      </c>
    </row>
    <row r="1121">
      <c r="A1121" s="5" t="str">
        <f t="shared" si="4"/>
        <v>WSP_06f_m67_001</v>
      </c>
      <c r="B1121" s="5" t="str">
        <f t="shared" si="5"/>
        <v>WSP</v>
      </c>
      <c r="C1121" s="1" t="s">
        <v>1204</v>
      </c>
      <c r="D1121" s="1">
        <v>44.0</v>
      </c>
      <c r="E1121" s="1">
        <v>7685.36457273</v>
      </c>
      <c r="F1121" s="1">
        <v>0.54042419988</v>
      </c>
      <c r="G1121" s="8">
        <f>IFERROR(__xludf.DUMMYFUNCTION("FILTER(WholeNMJData!D:D,WholeNMJData!$A:$A=$A1121)"),618.75504)</f>
        <v>618.75504</v>
      </c>
      <c r="H1121" s="8">
        <f t="shared" si="6"/>
        <v>12.42069006</v>
      </c>
      <c r="I1121" s="8">
        <f>IFERROR(__xludf.DUMMYFUNCTION("FILTER(WholeNMJData!D:D,WholeNMJData!$A:$A=$A1121)"),618.75504)</f>
        <v>618.75504</v>
      </c>
    </row>
    <row r="1122">
      <c r="A1122" s="5" t="str">
        <f t="shared" si="4"/>
        <v>WSP_06f_m67_001</v>
      </c>
      <c r="B1122" s="5" t="str">
        <f t="shared" si="5"/>
        <v>WSP</v>
      </c>
      <c r="C1122" s="1" t="s">
        <v>1205</v>
      </c>
      <c r="D1122" s="1">
        <v>36.0</v>
      </c>
      <c r="E1122" s="1">
        <v>6014.70628889</v>
      </c>
      <c r="F1122" s="1">
        <v>0.568002997305</v>
      </c>
      <c r="G1122" s="8">
        <f>IFERROR(__xludf.DUMMYFUNCTION("FILTER(WholeNMJData!D:D,WholeNMJData!$A:$A=$A1122)"),618.75504)</f>
        <v>618.75504</v>
      </c>
      <c r="H1122" s="8">
        <f t="shared" si="6"/>
        <v>9.720658257</v>
      </c>
      <c r="I1122" s="8">
        <f>IFERROR(__xludf.DUMMYFUNCTION("FILTER(WholeNMJData!D:D,WholeNMJData!$A:$A=$A1122)"),618.75504)</f>
        <v>618.75504</v>
      </c>
    </row>
    <row r="1123">
      <c r="A1123" s="5" t="str">
        <f t="shared" si="4"/>
        <v>WSP_06f_m67_001</v>
      </c>
      <c r="B1123" s="5" t="str">
        <f t="shared" si="5"/>
        <v>WSP</v>
      </c>
      <c r="C1123" s="1" t="s">
        <v>1206</v>
      </c>
      <c r="D1123" s="1">
        <v>28.0</v>
      </c>
      <c r="E1123" s="1">
        <v>6257.2057</v>
      </c>
      <c r="F1123" s="1">
        <v>0.543027425165</v>
      </c>
      <c r="G1123" s="8">
        <f>IFERROR(__xludf.DUMMYFUNCTION("FILTER(WholeNMJData!D:D,WholeNMJData!$A:$A=$A1123)"),618.75504)</f>
        <v>618.75504</v>
      </c>
      <c r="H1123" s="8">
        <f t="shared" si="6"/>
        <v>10.11257331</v>
      </c>
      <c r="I1123" s="8">
        <f>IFERROR(__xludf.DUMMYFUNCTION("FILTER(WholeNMJData!D:D,WholeNMJData!$A:$A=$A1123)"),618.75504)</f>
        <v>618.75504</v>
      </c>
    </row>
    <row r="1124">
      <c r="A1124" s="5" t="str">
        <f t="shared" si="4"/>
        <v>WSP_06f_m67_001</v>
      </c>
      <c r="B1124" s="5" t="str">
        <f t="shared" si="5"/>
        <v>WSP</v>
      </c>
      <c r="C1124" s="1" t="s">
        <v>1207</v>
      </c>
      <c r="D1124" s="1">
        <v>16.0</v>
      </c>
      <c r="E1124" s="1">
        <v>6716.57195</v>
      </c>
      <c r="F1124" s="1">
        <v>0.130828197262</v>
      </c>
      <c r="G1124" s="8">
        <f>IFERROR(__xludf.DUMMYFUNCTION("FILTER(WholeNMJData!D:D,WholeNMJData!$A:$A=$A1124)"),618.75504)</f>
        <v>618.75504</v>
      </c>
      <c r="H1124" s="8">
        <f t="shared" si="6"/>
        <v>10.85497736</v>
      </c>
      <c r="I1124" s="8">
        <f>IFERROR(__xludf.DUMMYFUNCTION("FILTER(WholeNMJData!D:D,WholeNMJData!$A:$A=$A1124)"),618.75504)</f>
        <v>618.75504</v>
      </c>
    </row>
    <row r="1125">
      <c r="A1125" s="5" t="str">
        <f t="shared" si="4"/>
        <v>WSP_06f_m67_001</v>
      </c>
      <c r="B1125" s="5" t="str">
        <f t="shared" si="5"/>
        <v>WSP</v>
      </c>
      <c r="C1125" s="1" t="s">
        <v>1208</v>
      </c>
      <c r="D1125" s="1">
        <v>16.0</v>
      </c>
      <c r="E1125" s="1">
        <v>6123.866325</v>
      </c>
      <c r="F1125" s="1">
        <v>0.341220919776</v>
      </c>
      <c r="G1125" s="8">
        <f>IFERROR(__xludf.DUMMYFUNCTION("FILTER(WholeNMJData!D:D,WholeNMJData!$A:$A=$A1125)"),618.75504)</f>
        <v>618.75504</v>
      </c>
      <c r="H1125" s="8">
        <f t="shared" si="6"/>
        <v>9.897077081</v>
      </c>
      <c r="I1125" s="8">
        <f>IFERROR(__xludf.DUMMYFUNCTION("FILTER(WholeNMJData!D:D,WholeNMJData!$A:$A=$A1125)"),618.75504)</f>
        <v>618.75504</v>
      </c>
    </row>
    <row r="1126">
      <c r="A1126" s="5" t="str">
        <f t="shared" si="4"/>
        <v>WSP_06f_m67_001</v>
      </c>
      <c r="B1126" s="5" t="str">
        <f t="shared" si="5"/>
        <v>WSP</v>
      </c>
      <c r="C1126" s="1" t="s">
        <v>1209</v>
      </c>
      <c r="D1126" s="1">
        <v>28.0</v>
      </c>
      <c r="E1126" s="1">
        <v>6424.10362857</v>
      </c>
      <c r="F1126" s="1">
        <v>0.558296971433</v>
      </c>
      <c r="G1126" s="8">
        <f>IFERROR(__xludf.DUMMYFUNCTION("FILTER(WholeNMJData!D:D,WholeNMJData!$A:$A=$A1126)"),618.75504)</f>
        <v>618.75504</v>
      </c>
      <c r="H1126" s="8">
        <f t="shared" si="6"/>
        <v>10.38230513</v>
      </c>
      <c r="I1126" s="8">
        <f>IFERROR(__xludf.DUMMYFUNCTION("FILTER(WholeNMJData!D:D,WholeNMJData!$A:$A=$A1126)"),618.75504)</f>
        <v>618.75504</v>
      </c>
    </row>
    <row r="1127">
      <c r="A1127" s="5" t="str">
        <f t="shared" si="4"/>
        <v>WSP_06f_m67_001</v>
      </c>
      <c r="B1127" s="5" t="str">
        <f t="shared" si="5"/>
        <v>WSP</v>
      </c>
      <c r="C1127" s="1" t="s">
        <v>1210</v>
      </c>
      <c r="D1127" s="1">
        <v>336.0</v>
      </c>
      <c r="E1127" s="1">
        <v>14952.0951369</v>
      </c>
      <c r="F1127" s="1">
        <v>1.23339230597</v>
      </c>
      <c r="G1127" s="8">
        <f>IFERROR(__xludf.DUMMYFUNCTION("FILTER(WholeNMJData!D:D,WholeNMJData!$A:$A=$A1127)"),618.75504)</f>
        <v>618.75504</v>
      </c>
      <c r="H1127" s="8">
        <f t="shared" si="6"/>
        <v>24.16480541</v>
      </c>
      <c r="I1127" s="8">
        <f>IFERROR(__xludf.DUMMYFUNCTION("FILTER(WholeNMJData!D:D,WholeNMJData!$A:$A=$A1127)"),618.75504)</f>
        <v>618.75504</v>
      </c>
    </row>
    <row r="1128">
      <c r="A1128" s="5" t="str">
        <f t="shared" si="4"/>
        <v>WSP_06f_m67_001</v>
      </c>
      <c r="B1128" s="5" t="str">
        <f t="shared" si="5"/>
        <v>WSP</v>
      </c>
      <c r="C1128" s="1" t="s">
        <v>1211</v>
      </c>
      <c r="D1128" s="1">
        <v>96.0</v>
      </c>
      <c r="E1128" s="1">
        <v>10624.9796542</v>
      </c>
      <c r="F1128" s="1">
        <v>0.946785973002</v>
      </c>
      <c r="G1128" s="8">
        <f>IFERROR(__xludf.DUMMYFUNCTION("FILTER(WholeNMJData!D:D,WholeNMJData!$A:$A=$A1128)"),618.75504)</f>
        <v>618.75504</v>
      </c>
      <c r="H1128" s="8">
        <f t="shared" si="6"/>
        <v>17.17154442</v>
      </c>
      <c r="I1128" s="8">
        <f>IFERROR(__xludf.DUMMYFUNCTION("FILTER(WholeNMJData!D:D,WholeNMJData!$A:$A=$A1128)"),618.75504)</f>
        <v>618.75504</v>
      </c>
    </row>
    <row r="1129">
      <c r="A1129" s="5" t="str">
        <f t="shared" si="4"/>
        <v>WSP_06f_m67_001</v>
      </c>
      <c r="B1129" s="5" t="str">
        <f t="shared" si="5"/>
        <v>WSP</v>
      </c>
      <c r="C1129" s="1" t="s">
        <v>1212</v>
      </c>
      <c r="D1129" s="1">
        <v>16.0</v>
      </c>
      <c r="E1129" s="1">
        <v>7624.501225</v>
      </c>
      <c r="F1129" s="1">
        <v>0.411941346367</v>
      </c>
      <c r="G1129" s="8">
        <f>IFERROR(__xludf.DUMMYFUNCTION("FILTER(WholeNMJData!D:D,WholeNMJData!$A:$A=$A1129)"),618.75504)</f>
        <v>618.75504</v>
      </c>
      <c r="H1129" s="8">
        <f t="shared" si="6"/>
        <v>12.32232585</v>
      </c>
      <c r="I1129" s="8">
        <f>IFERROR(__xludf.DUMMYFUNCTION("FILTER(WholeNMJData!D:D,WholeNMJData!$A:$A=$A1129)"),618.75504)</f>
        <v>618.75504</v>
      </c>
    </row>
    <row r="1130">
      <c r="A1130" s="5" t="str">
        <f t="shared" si="4"/>
        <v>WSP_06f_m67_001</v>
      </c>
      <c r="B1130" s="5" t="str">
        <f t="shared" si="5"/>
        <v>WSP</v>
      </c>
      <c r="C1130" s="1" t="s">
        <v>1213</v>
      </c>
      <c r="D1130" s="1">
        <v>212.0</v>
      </c>
      <c r="E1130" s="1">
        <v>10789.8994472</v>
      </c>
      <c r="F1130" s="1">
        <v>1.10261398248</v>
      </c>
      <c r="G1130" s="8">
        <f>IFERROR(__xludf.DUMMYFUNCTION("FILTER(WholeNMJData!D:D,WholeNMJData!$A:$A=$A1130)"),618.75504)</f>
        <v>618.75504</v>
      </c>
      <c r="H1130" s="8">
        <f t="shared" si="6"/>
        <v>17.43807929</v>
      </c>
      <c r="I1130" s="8">
        <f>IFERROR(__xludf.DUMMYFUNCTION("FILTER(WholeNMJData!D:D,WholeNMJData!$A:$A=$A1130)"),618.75504)</f>
        <v>618.75504</v>
      </c>
    </row>
    <row r="1131">
      <c r="A1131" s="5" t="str">
        <f t="shared" si="4"/>
        <v>WSP_06f_m67_001</v>
      </c>
      <c r="B1131" s="5" t="str">
        <f t="shared" si="5"/>
        <v>WSP</v>
      </c>
      <c r="C1131" s="1" t="s">
        <v>1214</v>
      </c>
      <c r="D1131" s="1">
        <v>28.0</v>
      </c>
      <c r="E1131" s="1">
        <v>7725.43845714</v>
      </c>
      <c r="F1131" s="1">
        <v>0.828077711769</v>
      </c>
      <c r="G1131" s="8">
        <f>IFERROR(__xludf.DUMMYFUNCTION("FILTER(WholeNMJData!D:D,WholeNMJData!$A:$A=$A1131)"),618.75504)</f>
        <v>618.75504</v>
      </c>
      <c r="H1131" s="8">
        <f t="shared" si="6"/>
        <v>12.4854554</v>
      </c>
      <c r="I1131" s="8">
        <f>IFERROR(__xludf.DUMMYFUNCTION("FILTER(WholeNMJData!D:D,WholeNMJData!$A:$A=$A1131)"),618.75504)</f>
        <v>618.75504</v>
      </c>
    </row>
    <row r="1132">
      <c r="A1132" s="5" t="str">
        <f t="shared" si="4"/>
        <v>WSP_06f_m67_001</v>
      </c>
      <c r="B1132" s="5" t="str">
        <f t="shared" si="5"/>
        <v>WSP</v>
      </c>
      <c r="C1132" s="1" t="s">
        <v>1215</v>
      </c>
      <c r="D1132" s="1">
        <v>104.0</v>
      </c>
      <c r="E1132" s="1">
        <v>10337.5988808</v>
      </c>
      <c r="F1132" s="1">
        <v>1.03723026243</v>
      </c>
      <c r="G1132" s="8">
        <f>IFERROR(__xludf.DUMMYFUNCTION("FILTER(WholeNMJData!D:D,WholeNMJData!$A:$A=$A1132)"),618.75504)</f>
        <v>618.75504</v>
      </c>
      <c r="H1132" s="8">
        <f t="shared" si="6"/>
        <v>16.70709443</v>
      </c>
      <c r="I1132" s="8">
        <f>IFERROR(__xludf.DUMMYFUNCTION("FILTER(WholeNMJData!D:D,WholeNMJData!$A:$A=$A1132)"),618.75504)</f>
        <v>618.75504</v>
      </c>
    </row>
    <row r="1133">
      <c r="A1133" s="5" t="str">
        <f t="shared" si="4"/>
        <v>WSP_06f_m67_001</v>
      </c>
      <c r="B1133" s="5" t="str">
        <f t="shared" si="5"/>
        <v>WSP</v>
      </c>
      <c r="C1133" s="1" t="s">
        <v>1216</v>
      </c>
      <c r="D1133" s="1">
        <v>176.0</v>
      </c>
      <c r="E1133" s="1">
        <v>12350.8068068</v>
      </c>
      <c r="F1133" s="1">
        <v>1.19666749964</v>
      </c>
      <c r="G1133" s="8">
        <f>IFERROR(__xludf.DUMMYFUNCTION("FILTER(WholeNMJData!D:D,WholeNMJData!$A:$A=$A1133)"),618.75504)</f>
        <v>618.75504</v>
      </c>
      <c r="H1133" s="8">
        <f t="shared" si="6"/>
        <v>19.9607373</v>
      </c>
      <c r="I1133" s="8">
        <f>IFERROR(__xludf.DUMMYFUNCTION("FILTER(WholeNMJData!D:D,WholeNMJData!$A:$A=$A1133)"),618.75504)</f>
        <v>618.75504</v>
      </c>
    </row>
    <row r="1134">
      <c r="A1134" s="5" t="str">
        <f t="shared" si="4"/>
        <v>WSP_06f_m67_001</v>
      </c>
      <c r="B1134" s="5" t="str">
        <f t="shared" si="5"/>
        <v>WSP</v>
      </c>
      <c r="C1134" s="1" t="s">
        <v>1217</v>
      </c>
      <c r="D1134" s="1">
        <v>116.0</v>
      </c>
      <c r="E1134" s="1">
        <v>10482.2924345</v>
      </c>
      <c r="F1134" s="1">
        <v>1.00789772524</v>
      </c>
      <c r="G1134" s="8">
        <f>IFERROR(__xludf.DUMMYFUNCTION("FILTER(WholeNMJData!D:D,WholeNMJData!$A:$A=$A1134)"),618.75504)</f>
        <v>618.75504</v>
      </c>
      <c r="H1134" s="8">
        <f t="shared" si="6"/>
        <v>16.94094069</v>
      </c>
      <c r="I1134" s="8">
        <f>IFERROR(__xludf.DUMMYFUNCTION("FILTER(WholeNMJData!D:D,WholeNMJData!$A:$A=$A1134)"),618.75504)</f>
        <v>618.75504</v>
      </c>
    </row>
    <row r="1135">
      <c r="A1135" s="5" t="str">
        <f t="shared" si="4"/>
        <v>WSP_06f_m67_001</v>
      </c>
      <c r="B1135" s="5" t="str">
        <f t="shared" si="5"/>
        <v>WSP</v>
      </c>
      <c r="C1135" s="1" t="s">
        <v>1218</v>
      </c>
      <c r="D1135" s="1">
        <v>32.0</v>
      </c>
      <c r="E1135" s="1">
        <v>6785.4748125</v>
      </c>
      <c r="F1135" s="1">
        <v>0.683814858682</v>
      </c>
      <c r="G1135" s="8">
        <f>IFERROR(__xludf.DUMMYFUNCTION("FILTER(WholeNMJData!D:D,WholeNMJData!$A:$A=$A1135)"),618.75504)</f>
        <v>618.75504</v>
      </c>
      <c r="H1135" s="8">
        <f t="shared" si="6"/>
        <v>10.96633461</v>
      </c>
      <c r="I1135" s="8">
        <f>IFERROR(__xludf.DUMMYFUNCTION("FILTER(WholeNMJData!D:D,WholeNMJData!$A:$A=$A1135)"),618.75504)</f>
        <v>618.75504</v>
      </c>
    </row>
    <row r="1136">
      <c r="A1136" s="5" t="str">
        <f t="shared" si="4"/>
        <v>WSP_06f_m67_001</v>
      </c>
      <c r="B1136" s="5" t="str">
        <f t="shared" si="5"/>
        <v>WSP</v>
      </c>
      <c r="C1136" s="1" t="s">
        <v>1219</v>
      </c>
      <c r="D1136" s="1">
        <v>24.0</v>
      </c>
      <c r="E1136" s="1">
        <v>6322.45118333</v>
      </c>
      <c r="F1136" s="1">
        <v>0.415245325566</v>
      </c>
      <c r="G1136" s="8">
        <f>IFERROR(__xludf.DUMMYFUNCTION("FILTER(WholeNMJData!D:D,WholeNMJData!$A:$A=$A1136)"),618.75504)</f>
        <v>618.75504</v>
      </c>
      <c r="H1136" s="8">
        <f t="shared" si="6"/>
        <v>10.21801969</v>
      </c>
      <c r="I1136" s="8">
        <f>IFERROR(__xludf.DUMMYFUNCTION("FILTER(WholeNMJData!D:D,WholeNMJData!$A:$A=$A1136)"),618.75504)</f>
        <v>618.75504</v>
      </c>
    </row>
    <row r="1137">
      <c r="A1137" s="5" t="str">
        <f t="shared" si="4"/>
        <v>WSP_06f_m67_001</v>
      </c>
      <c r="B1137" s="5" t="str">
        <f t="shared" si="5"/>
        <v>WSP</v>
      </c>
      <c r="C1137" s="1" t="s">
        <v>1220</v>
      </c>
      <c r="D1137" s="1">
        <v>76.0</v>
      </c>
      <c r="E1137" s="1">
        <v>10466.6214789</v>
      </c>
      <c r="F1137" s="1">
        <v>0.651806794936</v>
      </c>
      <c r="G1137" s="8">
        <f>IFERROR(__xludf.DUMMYFUNCTION("FILTER(WholeNMJData!D:D,WholeNMJData!$A:$A=$A1137)"),618.75504)</f>
        <v>618.75504</v>
      </c>
      <c r="H1137" s="8">
        <f t="shared" si="6"/>
        <v>16.9156141</v>
      </c>
      <c r="I1137" s="8">
        <f>IFERROR(__xludf.DUMMYFUNCTION("FILTER(WholeNMJData!D:D,WholeNMJData!$A:$A=$A1137)"),618.75504)</f>
        <v>618.75504</v>
      </c>
    </row>
    <row r="1138">
      <c r="A1138" s="5" t="str">
        <f t="shared" si="4"/>
        <v>WSP_06f_m67_001</v>
      </c>
      <c r="B1138" s="5" t="str">
        <f t="shared" si="5"/>
        <v>WSP</v>
      </c>
      <c r="C1138" s="1" t="s">
        <v>1221</v>
      </c>
      <c r="D1138" s="1">
        <v>236.0</v>
      </c>
      <c r="E1138" s="1">
        <v>13788.4235475</v>
      </c>
      <c r="F1138" s="1">
        <v>1.67012779385</v>
      </c>
      <c r="G1138" s="8">
        <f>IFERROR(__xludf.DUMMYFUNCTION("FILTER(WholeNMJData!D:D,WholeNMJData!$A:$A=$A1138)"),618.75504)</f>
        <v>618.75504</v>
      </c>
      <c r="H1138" s="8">
        <f t="shared" si="6"/>
        <v>22.28413937</v>
      </c>
      <c r="I1138" s="8">
        <f>IFERROR(__xludf.DUMMYFUNCTION("FILTER(WholeNMJData!D:D,WholeNMJData!$A:$A=$A1138)"),618.75504)</f>
        <v>618.75504</v>
      </c>
    </row>
    <row r="1139">
      <c r="A1139" s="5" t="str">
        <f t="shared" si="4"/>
        <v>WSP_06f_m67_001</v>
      </c>
      <c r="B1139" s="5" t="str">
        <f t="shared" si="5"/>
        <v>WSP</v>
      </c>
      <c r="C1139" s="1" t="s">
        <v>1222</v>
      </c>
      <c r="D1139" s="1">
        <v>96.0</v>
      </c>
      <c r="E1139" s="1">
        <v>8584.66417917</v>
      </c>
      <c r="F1139" s="1">
        <v>0.680495355215</v>
      </c>
      <c r="G1139" s="8">
        <f>IFERROR(__xludf.DUMMYFUNCTION("FILTER(WholeNMJData!D:D,WholeNMJData!$A:$A=$A1139)"),618.75504)</f>
        <v>618.75504</v>
      </c>
      <c r="H1139" s="8">
        <f t="shared" si="6"/>
        <v>13.87409172</v>
      </c>
      <c r="I1139" s="8">
        <f>IFERROR(__xludf.DUMMYFUNCTION("FILTER(WholeNMJData!D:D,WholeNMJData!$A:$A=$A1139)"),618.75504)</f>
        <v>618.75504</v>
      </c>
    </row>
    <row r="1140">
      <c r="A1140" s="5" t="str">
        <f t="shared" si="4"/>
        <v>WSP_06f_m67_001</v>
      </c>
      <c r="B1140" s="5" t="str">
        <f t="shared" si="5"/>
        <v>WSP</v>
      </c>
      <c r="C1140" s="1" t="s">
        <v>1223</v>
      </c>
      <c r="D1140" s="1">
        <v>24.0</v>
      </c>
      <c r="E1140" s="1">
        <v>8519.84566667</v>
      </c>
      <c r="F1140" s="1">
        <v>0.437250749104</v>
      </c>
      <c r="G1140" s="8">
        <f>IFERROR(__xludf.DUMMYFUNCTION("FILTER(WholeNMJData!D:D,WholeNMJData!$A:$A=$A1140)"),618.75504)</f>
        <v>618.75504</v>
      </c>
      <c r="H1140" s="8">
        <f t="shared" si="6"/>
        <v>13.76933538</v>
      </c>
      <c r="I1140" s="8">
        <f>IFERROR(__xludf.DUMMYFUNCTION("FILTER(WholeNMJData!D:D,WholeNMJData!$A:$A=$A1140)"),618.75504)</f>
        <v>618.75504</v>
      </c>
    </row>
    <row r="1141">
      <c r="A1141" s="5" t="str">
        <f t="shared" si="4"/>
        <v>WSP_06f_m67_001</v>
      </c>
      <c r="B1141" s="5" t="str">
        <f t="shared" si="5"/>
        <v>WSP</v>
      </c>
      <c r="C1141" s="1" t="s">
        <v>1224</v>
      </c>
      <c r="D1141" s="1">
        <v>16.0</v>
      </c>
      <c r="E1141" s="1">
        <v>7852.6099</v>
      </c>
      <c r="F1141" s="1">
        <v>0.143478679617</v>
      </c>
      <c r="G1141" s="8">
        <f>IFERROR(__xludf.DUMMYFUNCTION("FILTER(WholeNMJData!D:D,WholeNMJData!$A:$A=$A1141)"),618.75504)</f>
        <v>618.75504</v>
      </c>
      <c r="H1141" s="8">
        <f t="shared" si="6"/>
        <v>12.69098333</v>
      </c>
      <c r="I1141" s="8">
        <f>IFERROR(__xludf.DUMMYFUNCTION("FILTER(WholeNMJData!D:D,WholeNMJData!$A:$A=$A1141)"),618.75504)</f>
        <v>618.75504</v>
      </c>
    </row>
    <row r="1142">
      <c r="A1142" s="5" t="str">
        <f t="shared" si="4"/>
        <v>WSP_06f_m67_001</v>
      </c>
      <c r="B1142" s="5" t="str">
        <f t="shared" si="5"/>
        <v>WSP</v>
      </c>
      <c r="C1142" s="1" t="s">
        <v>1225</v>
      </c>
      <c r="D1142" s="1">
        <v>36.0</v>
      </c>
      <c r="E1142" s="1">
        <v>6650.40007778</v>
      </c>
      <c r="F1142" s="1">
        <v>0.689844662929</v>
      </c>
      <c r="G1142" s="8">
        <f>IFERROR(__xludf.DUMMYFUNCTION("FILTER(WholeNMJData!D:D,WholeNMJData!$A:$A=$A1142)"),618.75504)</f>
        <v>618.75504</v>
      </c>
      <c r="H1142" s="8">
        <f t="shared" si="6"/>
        <v>10.74803379</v>
      </c>
      <c r="I1142" s="8">
        <f>IFERROR(__xludf.DUMMYFUNCTION("FILTER(WholeNMJData!D:D,WholeNMJData!$A:$A=$A1142)"),618.75504)</f>
        <v>618.75504</v>
      </c>
    </row>
    <row r="1143">
      <c r="A1143" s="5" t="str">
        <f t="shared" si="4"/>
        <v>WSP_06f_m67_001</v>
      </c>
      <c r="B1143" s="5" t="str">
        <f t="shared" si="5"/>
        <v>WSP</v>
      </c>
      <c r="C1143" s="1" t="s">
        <v>1226</v>
      </c>
      <c r="D1143" s="1">
        <v>48.0</v>
      </c>
      <c r="E1143" s="1">
        <v>7473.0107</v>
      </c>
      <c r="F1143" s="1">
        <v>0.985574234492</v>
      </c>
      <c r="G1143" s="8">
        <f>IFERROR(__xludf.DUMMYFUNCTION("FILTER(WholeNMJData!D:D,WholeNMJData!$A:$A=$A1143)"),618.75504)</f>
        <v>618.75504</v>
      </c>
      <c r="H1143" s="8">
        <f t="shared" si="6"/>
        <v>12.07749467</v>
      </c>
      <c r="I1143" s="8">
        <f>IFERROR(__xludf.DUMMYFUNCTION("FILTER(WholeNMJData!D:D,WholeNMJData!$A:$A=$A1143)"),618.75504)</f>
        <v>618.75504</v>
      </c>
    </row>
    <row r="1144">
      <c r="A1144" s="5" t="str">
        <f t="shared" si="4"/>
        <v>WSP_06f_m67_001</v>
      </c>
      <c r="B1144" s="5" t="str">
        <f t="shared" si="5"/>
        <v>WSP</v>
      </c>
      <c r="C1144" s="1" t="s">
        <v>1227</v>
      </c>
      <c r="D1144" s="1">
        <v>64.0</v>
      </c>
      <c r="E1144" s="1">
        <v>10679.3666</v>
      </c>
      <c r="F1144" s="1">
        <v>0.83624292849</v>
      </c>
      <c r="G1144" s="8">
        <f>IFERROR(__xludf.DUMMYFUNCTION("FILTER(WholeNMJData!D:D,WholeNMJData!$A:$A=$A1144)"),618.75504)</f>
        <v>618.75504</v>
      </c>
      <c r="H1144" s="8">
        <f t="shared" si="6"/>
        <v>17.2594418</v>
      </c>
      <c r="I1144" s="8">
        <f>IFERROR(__xludf.DUMMYFUNCTION("FILTER(WholeNMJData!D:D,WholeNMJData!$A:$A=$A1144)"),618.75504)</f>
        <v>618.75504</v>
      </c>
    </row>
    <row r="1145">
      <c r="A1145" s="5" t="str">
        <f t="shared" si="4"/>
        <v>WSP_06f_m67_001</v>
      </c>
      <c r="B1145" s="5" t="str">
        <f t="shared" si="5"/>
        <v>WSP</v>
      </c>
      <c r="C1145" s="1" t="s">
        <v>1228</v>
      </c>
      <c r="D1145" s="1">
        <v>16.0</v>
      </c>
      <c r="E1145" s="1">
        <v>7517.906675</v>
      </c>
      <c r="F1145" s="1">
        <v>0.441550227145</v>
      </c>
      <c r="G1145" s="8">
        <f>IFERROR(__xludf.DUMMYFUNCTION("FILTER(WholeNMJData!D:D,WholeNMJData!$A:$A=$A1145)"),618.75504)</f>
        <v>618.75504</v>
      </c>
      <c r="H1145" s="8">
        <f t="shared" si="6"/>
        <v>12.15005323</v>
      </c>
      <c r="I1145" s="8">
        <f>IFERROR(__xludf.DUMMYFUNCTION("FILTER(WholeNMJData!D:D,WholeNMJData!$A:$A=$A1145)"),618.75504)</f>
        <v>618.75504</v>
      </c>
    </row>
    <row r="1146">
      <c r="A1146" s="5" t="str">
        <f t="shared" si="4"/>
        <v>WSP_06f_m67_001</v>
      </c>
      <c r="B1146" s="5" t="str">
        <f t="shared" si="5"/>
        <v>WSP</v>
      </c>
      <c r="C1146" s="1" t="s">
        <v>1229</v>
      </c>
      <c r="D1146" s="1">
        <v>24.0</v>
      </c>
      <c r="E1146" s="1">
        <v>8644.49013333</v>
      </c>
      <c r="F1146" s="1">
        <v>0.669785830129</v>
      </c>
      <c r="G1146" s="8">
        <f>IFERROR(__xludf.DUMMYFUNCTION("FILTER(WholeNMJData!D:D,WholeNMJData!$A:$A=$A1146)"),618.75504)</f>
        <v>618.75504</v>
      </c>
      <c r="H1146" s="8">
        <f t="shared" si="6"/>
        <v>13.97077935</v>
      </c>
      <c r="I1146" s="8">
        <f>IFERROR(__xludf.DUMMYFUNCTION("FILTER(WholeNMJData!D:D,WholeNMJData!$A:$A=$A1146)"),618.75504)</f>
        <v>618.75504</v>
      </c>
    </row>
    <row r="1147">
      <c r="A1147" s="5" t="str">
        <f t="shared" si="4"/>
        <v>WSP_06f_m67_001</v>
      </c>
      <c r="B1147" s="5" t="str">
        <f t="shared" si="5"/>
        <v>WSP</v>
      </c>
      <c r="C1147" s="1" t="s">
        <v>1230</v>
      </c>
      <c r="D1147" s="1">
        <v>24.0</v>
      </c>
      <c r="E1147" s="1">
        <v>8269.35776667</v>
      </c>
      <c r="F1147" s="1">
        <v>0.283630405913</v>
      </c>
      <c r="G1147" s="8">
        <f>IFERROR(__xludf.DUMMYFUNCTION("FILTER(WholeNMJData!D:D,WholeNMJData!$A:$A=$A1147)"),618.75504)</f>
        <v>618.75504</v>
      </c>
      <c r="H1147" s="8">
        <f t="shared" si="6"/>
        <v>13.36450975</v>
      </c>
      <c r="I1147" s="8">
        <f>IFERROR(__xludf.DUMMYFUNCTION("FILTER(WholeNMJData!D:D,WholeNMJData!$A:$A=$A1147)"),618.75504)</f>
        <v>618.75504</v>
      </c>
    </row>
    <row r="1148">
      <c r="A1148" s="5" t="str">
        <f t="shared" si="4"/>
        <v>WSP_06f_m67_001</v>
      </c>
      <c r="B1148" s="5" t="str">
        <f t="shared" si="5"/>
        <v>WSP</v>
      </c>
      <c r="C1148" s="1" t="s">
        <v>1231</v>
      </c>
      <c r="D1148" s="1">
        <v>20.0</v>
      </c>
      <c r="E1148" s="1">
        <v>9339.52562</v>
      </c>
      <c r="F1148" s="1">
        <v>0.453859240016</v>
      </c>
      <c r="G1148" s="8">
        <f>IFERROR(__xludf.DUMMYFUNCTION("FILTER(WholeNMJData!D:D,WholeNMJData!$A:$A=$A1148)"),618.75504)</f>
        <v>618.75504</v>
      </c>
      <c r="H1148" s="8">
        <f t="shared" si="6"/>
        <v>15.09405987</v>
      </c>
      <c r="I1148" s="8">
        <f>IFERROR(__xludf.DUMMYFUNCTION("FILTER(WholeNMJData!D:D,WholeNMJData!$A:$A=$A1148)"),618.75504)</f>
        <v>618.75504</v>
      </c>
    </row>
    <row r="1149">
      <c r="A1149" s="5" t="str">
        <f t="shared" si="4"/>
        <v>WSP_06f_m67_001</v>
      </c>
      <c r="B1149" s="5" t="str">
        <f t="shared" si="5"/>
        <v>WSP</v>
      </c>
      <c r="C1149" s="1" t="s">
        <v>1232</v>
      </c>
      <c r="D1149" s="1">
        <v>124.0</v>
      </c>
      <c r="E1149" s="1">
        <v>15251.4322581</v>
      </c>
      <c r="F1149" s="1">
        <v>0.901529342776</v>
      </c>
      <c r="G1149" s="8">
        <f>IFERROR(__xludf.DUMMYFUNCTION("FILTER(WholeNMJData!D:D,WholeNMJData!$A:$A=$A1149)"),618.75504)</f>
        <v>618.75504</v>
      </c>
      <c r="H1149" s="8">
        <f t="shared" si="6"/>
        <v>24.64857863</v>
      </c>
      <c r="I1149" s="8">
        <f>IFERROR(__xludf.DUMMYFUNCTION("FILTER(WholeNMJData!D:D,WholeNMJData!$A:$A=$A1149)"),618.75504)</f>
        <v>618.75504</v>
      </c>
    </row>
    <row r="1150">
      <c r="A1150" s="5" t="str">
        <f t="shared" si="4"/>
        <v>WSP_06f_m67_001</v>
      </c>
      <c r="B1150" s="5" t="str">
        <f t="shared" si="5"/>
        <v>WSP</v>
      </c>
      <c r="C1150" s="1" t="s">
        <v>1233</v>
      </c>
      <c r="D1150" s="1">
        <v>16.0</v>
      </c>
      <c r="E1150" s="1">
        <v>7731.007025</v>
      </c>
      <c r="F1150" s="1">
        <v>0.42008382472</v>
      </c>
      <c r="G1150" s="8">
        <f>IFERROR(__xludf.DUMMYFUNCTION("FILTER(WholeNMJData!D:D,WholeNMJData!$A:$A=$A1150)"),618.75504)</f>
        <v>618.75504</v>
      </c>
      <c r="H1150" s="8">
        <f t="shared" si="6"/>
        <v>12.49445504</v>
      </c>
      <c r="I1150" s="8">
        <f>IFERROR(__xludf.DUMMYFUNCTION("FILTER(WholeNMJData!D:D,WholeNMJData!$A:$A=$A1150)"),618.75504)</f>
        <v>618.75504</v>
      </c>
    </row>
    <row r="1151">
      <c r="A1151" s="5" t="str">
        <f t="shared" si="4"/>
        <v>WSP_06f_m67_001</v>
      </c>
      <c r="B1151" s="5" t="str">
        <f t="shared" si="5"/>
        <v>WSP</v>
      </c>
      <c r="C1151" s="1" t="s">
        <v>1234</v>
      </c>
      <c r="D1151" s="1">
        <v>148.0</v>
      </c>
      <c r="E1151" s="1">
        <v>11087.1006757</v>
      </c>
      <c r="F1151" s="1">
        <v>1.19045379726</v>
      </c>
      <c r="G1151" s="8">
        <f>IFERROR(__xludf.DUMMYFUNCTION("FILTER(WholeNMJData!D:D,WholeNMJData!$A:$A=$A1151)"),618.75504)</f>
        <v>618.75504</v>
      </c>
      <c r="H1151" s="8">
        <f t="shared" si="6"/>
        <v>17.91840059</v>
      </c>
      <c r="I1151" s="8">
        <f>IFERROR(__xludf.DUMMYFUNCTION("FILTER(WholeNMJData!D:D,WholeNMJData!$A:$A=$A1151)"),618.75504)</f>
        <v>618.75504</v>
      </c>
    </row>
    <row r="1152">
      <c r="A1152" s="5" t="str">
        <f t="shared" si="4"/>
        <v>WSP_06f_m67_001</v>
      </c>
      <c r="B1152" s="5" t="str">
        <f t="shared" si="5"/>
        <v>WSP</v>
      </c>
      <c r="C1152" s="1" t="s">
        <v>1235</v>
      </c>
      <c r="D1152" s="1">
        <v>116.0</v>
      </c>
      <c r="E1152" s="1">
        <v>10241.2868621</v>
      </c>
      <c r="F1152" s="1">
        <v>0.922307433354</v>
      </c>
      <c r="G1152" s="8">
        <f>IFERROR(__xludf.DUMMYFUNCTION("FILTER(WholeNMJData!D:D,WholeNMJData!$A:$A=$A1152)"),618.75504)</f>
        <v>618.75504</v>
      </c>
      <c r="H1152" s="8">
        <f t="shared" si="6"/>
        <v>16.55143991</v>
      </c>
      <c r="I1152" s="8">
        <f>IFERROR(__xludf.DUMMYFUNCTION("FILTER(WholeNMJData!D:D,WholeNMJData!$A:$A=$A1152)"),618.75504)</f>
        <v>618.75504</v>
      </c>
    </row>
    <row r="1153">
      <c r="A1153" s="5" t="str">
        <f t="shared" si="4"/>
        <v>WSP_06f_m67_001</v>
      </c>
      <c r="B1153" s="5" t="str">
        <f t="shared" si="5"/>
        <v>WSP</v>
      </c>
      <c r="C1153" s="1" t="s">
        <v>1236</v>
      </c>
      <c r="D1153" s="1">
        <v>52.0</v>
      </c>
      <c r="E1153" s="1">
        <v>9469.8257</v>
      </c>
      <c r="F1153" s="1">
        <v>0.669366712842</v>
      </c>
      <c r="G1153" s="8">
        <f>IFERROR(__xludf.DUMMYFUNCTION("FILTER(WholeNMJData!D:D,WholeNMJData!$A:$A=$A1153)"),618.75504)</f>
        <v>618.75504</v>
      </c>
      <c r="H1153" s="8">
        <f t="shared" si="6"/>
        <v>15.30464414</v>
      </c>
      <c r="I1153" s="8">
        <f>IFERROR(__xludf.DUMMYFUNCTION("FILTER(WholeNMJData!D:D,WholeNMJData!$A:$A=$A1153)"),618.75504)</f>
        <v>618.75504</v>
      </c>
    </row>
    <row r="1154">
      <c r="A1154" s="5" t="str">
        <f t="shared" si="4"/>
        <v>WSP_06f_m67_002</v>
      </c>
      <c r="B1154" s="5" t="str">
        <f t="shared" si="5"/>
        <v>WSP</v>
      </c>
      <c r="C1154" s="1" t="s">
        <v>1237</v>
      </c>
      <c r="D1154" s="1">
        <v>24.0</v>
      </c>
      <c r="E1154" s="1">
        <v>6864.98526667</v>
      </c>
      <c r="F1154" s="1">
        <v>0.250288228344</v>
      </c>
      <c r="G1154" s="8">
        <f>IFERROR(__xludf.DUMMYFUNCTION("FILTER(WholeNMJData!D:D,WholeNMJData!$A:$A=$A1154)"),487.14264)</f>
        <v>487.14264</v>
      </c>
      <c r="H1154" s="8">
        <f t="shared" si="6"/>
        <v>14.0923514</v>
      </c>
      <c r="I1154" s="8">
        <f>IFERROR(__xludf.DUMMYFUNCTION("FILTER(WholeNMJData!D:D,WholeNMJData!$A:$A=$A1154)"),487.14264)</f>
        <v>487.14264</v>
      </c>
    </row>
    <row r="1155">
      <c r="A1155" s="5" t="str">
        <f t="shared" si="4"/>
        <v>WSP_06f_m67_002</v>
      </c>
      <c r="B1155" s="5" t="str">
        <f t="shared" si="5"/>
        <v>WSP</v>
      </c>
      <c r="C1155" s="1" t="s">
        <v>1238</v>
      </c>
      <c r="D1155" s="1">
        <v>16.0</v>
      </c>
      <c r="E1155" s="1">
        <v>4548.4975</v>
      </c>
      <c r="F1155" s="1">
        <v>0.363699397438</v>
      </c>
      <c r="G1155" s="8">
        <f>IFERROR(__xludf.DUMMYFUNCTION("FILTER(WholeNMJData!D:D,WholeNMJData!$A:$A=$A1155)"),487.14264)</f>
        <v>487.14264</v>
      </c>
      <c r="H1155" s="8">
        <f t="shared" si="6"/>
        <v>9.337095804</v>
      </c>
      <c r="I1155" s="8">
        <f>IFERROR(__xludf.DUMMYFUNCTION("FILTER(WholeNMJData!D:D,WholeNMJData!$A:$A=$A1155)"),487.14264)</f>
        <v>487.14264</v>
      </c>
    </row>
    <row r="1156">
      <c r="A1156" s="5" t="str">
        <f t="shared" si="4"/>
        <v>WSP_06f_m67_002</v>
      </c>
      <c r="B1156" s="5" t="str">
        <f t="shared" si="5"/>
        <v>WSP</v>
      </c>
      <c r="C1156" s="1" t="s">
        <v>1239</v>
      </c>
      <c r="D1156" s="1">
        <v>24.0</v>
      </c>
      <c r="E1156" s="1">
        <v>5676.518</v>
      </c>
      <c r="F1156" s="1">
        <v>0.475729135361</v>
      </c>
      <c r="G1156" s="8">
        <f>IFERROR(__xludf.DUMMYFUNCTION("FILTER(WholeNMJData!D:D,WholeNMJData!$A:$A=$A1156)"),487.14264)</f>
        <v>487.14264</v>
      </c>
      <c r="H1156" s="8">
        <f t="shared" si="6"/>
        <v>11.65268144</v>
      </c>
      <c r="I1156" s="8">
        <f>IFERROR(__xludf.DUMMYFUNCTION("FILTER(WholeNMJData!D:D,WholeNMJData!$A:$A=$A1156)"),487.14264)</f>
        <v>487.14264</v>
      </c>
    </row>
    <row r="1157">
      <c r="A1157" s="5" t="str">
        <f t="shared" si="4"/>
        <v>WSP_06f_m67_002</v>
      </c>
      <c r="B1157" s="5" t="str">
        <f t="shared" si="5"/>
        <v>WSP</v>
      </c>
      <c r="C1157" s="1" t="s">
        <v>1240</v>
      </c>
      <c r="D1157" s="1">
        <v>44.0</v>
      </c>
      <c r="E1157" s="1">
        <v>7609.29363636</v>
      </c>
      <c r="F1157" s="1">
        <v>0.562511174433</v>
      </c>
      <c r="G1157" s="8">
        <f>IFERROR(__xludf.DUMMYFUNCTION("FILTER(WholeNMJData!D:D,WholeNMJData!$A:$A=$A1157)"),487.14264)</f>
        <v>487.14264</v>
      </c>
      <c r="H1157" s="8">
        <f t="shared" si="6"/>
        <v>15.62025783</v>
      </c>
      <c r="I1157" s="8">
        <f>IFERROR(__xludf.DUMMYFUNCTION("FILTER(WholeNMJData!D:D,WholeNMJData!$A:$A=$A1157)"),487.14264)</f>
        <v>487.14264</v>
      </c>
    </row>
    <row r="1158">
      <c r="A1158" s="5" t="str">
        <f t="shared" si="4"/>
        <v>WSP_06f_m67_002</v>
      </c>
      <c r="B1158" s="5" t="str">
        <f t="shared" si="5"/>
        <v>WSP</v>
      </c>
      <c r="C1158" s="1" t="s">
        <v>1241</v>
      </c>
      <c r="D1158" s="1">
        <v>40.0</v>
      </c>
      <c r="E1158" s="1">
        <v>6185.07136</v>
      </c>
      <c r="F1158" s="1">
        <v>0.37200932149</v>
      </c>
      <c r="G1158" s="8">
        <f>IFERROR(__xludf.DUMMYFUNCTION("FILTER(WholeNMJData!D:D,WholeNMJData!$A:$A=$A1158)"),487.14264)</f>
        <v>487.14264</v>
      </c>
      <c r="H1158" s="8">
        <f t="shared" si="6"/>
        <v>12.69663308</v>
      </c>
      <c r="I1158" s="8">
        <f>IFERROR(__xludf.DUMMYFUNCTION("FILTER(WholeNMJData!D:D,WholeNMJData!$A:$A=$A1158)"),487.14264)</f>
        <v>487.14264</v>
      </c>
    </row>
    <row r="1159">
      <c r="A1159" s="5" t="str">
        <f t="shared" si="4"/>
        <v>WSP_06f_m67_002</v>
      </c>
      <c r="B1159" s="5" t="str">
        <f t="shared" si="5"/>
        <v>WSP</v>
      </c>
      <c r="C1159" s="1" t="s">
        <v>1242</v>
      </c>
      <c r="D1159" s="1">
        <v>24.0</v>
      </c>
      <c r="E1159" s="1">
        <v>5899.1664</v>
      </c>
      <c r="F1159" s="1">
        <v>0.521169533377</v>
      </c>
      <c r="G1159" s="8">
        <f>IFERROR(__xludf.DUMMYFUNCTION("FILTER(WholeNMJData!D:D,WholeNMJData!$A:$A=$A1159)"),487.14264)</f>
        <v>487.14264</v>
      </c>
      <c r="H1159" s="8">
        <f t="shared" si="6"/>
        <v>12.10973115</v>
      </c>
      <c r="I1159" s="8">
        <f>IFERROR(__xludf.DUMMYFUNCTION("FILTER(WholeNMJData!D:D,WholeNMJData!$A:$A=$A1159)"),487.14264)</f>
        <v>487.14264</v>
      </c>
    </row>
    <row r="1160">
      <c r="A1160" s="5" t="str">
        <f t="shared" si="4"/>
        <v>WSP_06f_m67_002</v>
      </c>
      <c r="B1160" s="5" t="str">
        <f t="shared" si="5"/>
        <v>WSP</v>
      </c>
      <c r="C1160" s="1" t="s">
        <v>1243</v>
      </c>
      <c r="D1160" s="1">
        <v>32.0</v>
      </c>
      <c r="E1160" s="1">
        <v>7587.241525</v>
      </c>
      <c r="F1160" s="1">
        <v>0.686427825296</v>
      </c>
      <c r="G1160" s="8">
        <f>IFERROR(__xludf.DUMMYFUNCTION("FILTER(WholeNMJData!D:D,WholeNMJData!$A:$A=$A1160)"),487.14264)</f>
        <v>487.14264</v>
      </c>
      <c r="H1160" s="8">
        <f t="shared" si="6"/>
        <v>15.57498955</v>
      </c>
      <c r="I1160" s="8">
        <f>IFERROR(__xludf.DUMMYFUNCTION("FILTER(WholeNMJData!D:D,WholeNMJData!$A:$A=$A1160)"),487.14264)</f>
        <v>487.14264</v>
      </c>
    </row>
    <row r="1161">
      <c r="A1161" s="5" t="str">
        <f t="shared" si="4"/>
        <v>WSP_06f_m67_002</v>
      </c>
      <c r="B1161" s="5" t="str">
        <f t="shared" si="5"/>
        <v>WSP</v>
      </c>
      <c r="C1161" s="1" t="s">
        <v>1244</v>
      </c>
      <c r="D1161" s="1">
        <v>28.0</v>
      </c>
      <c r="E1161" s="1">
        <v>6279.62454286</v>
      </c>
      <c r="F1161" s="1">
        <v>0.525696110885</v>
      </c>
      <c r="G1161" s="8">
        <f>IFERROR(__xludf.DUMMYFUNCTION("FILTER(WholeNMJData!D:D,WholeNMJData!$A:$A=$A1161)"),487.14264)</f>
        <v>487.14264</v>
      </c>
      <c r="H1161" s="8">
        <f t="shared" si="6"/>
        <v>12.89073061</v>
      </c>
      <c r="I1161" s="8">
        <f>IFERROR(__xludf.DUMMYFUNCTION("FILTER(WholeNMJData!D:D,WholeNMJData!$A:$A=$A1161)"),487.14264)</f>
        <v>487.14264</v>
      </c>
    </row>
    <row r="1162">
      <c r="A1162" s="5" t="str">
        <f t="shared" si="4"/>
        <v>WSP_06f_m67_002</v>
      </c>
      <c r="B1162" s="5" t="str">
        <f t="shared" si="5"/>
        <v>WSP</v>
      </c>
      <c r="C1162" s="1" t="s">
        <v>1245</v>
      </c>
      <c r="D1162" s="1">
        <v>16.0</v>
      </c>
      <c r="E1162" s="1">
        <v>6255.5202</v>
      </c>
      <c r="F1162" s="1">
        <v>0.258829841202</v>
      </c>
      <c r="G1162" s="8">
        <f>IFERROR(__xludf.DUMMYFUNCTION("FILTER(WholeNMJData!D:D,WholeNMJData!$A:$A=$A1162)"),487.14264)</f>
        <v>487.14264</v>
      </c>
      <c r="H1162" s="8">
        <f t="shared" si="6"/>
        <v>12.84124954</v>
      </c>
      <c r="I1162" s="8">
        <f>IFERROR(__xludf.DUMMYFUNCTION("FILTER(WholeNMJData!D:D,WholeNMJData!$A:$A=$A1162)"),487.14264)</f>
        <v>487.14264</v>
      </c>
    </row>
    <row r="1163">
      <c r="A1163" s="5" t="str">
        <f t="shared" si="4"/>
        <v>WSP_06f_m67_002</v>
      </c>
      <c r="B1163" s="5" t="str">
        <f t="shared" si="5"/>
        <v>WSP</v>
      </c>
      <c r="C1163" s="1" t="s">
        <v>1246</v>
      </c>
      <c r="D1163" s="1">
        <v>120.0</v>
      </c>
      <c r="E1163" s="1">
        <v>9002.99031</v>
      </c>
      <c r="F1163" s="1">
        <v>0.861167182574</v>
      </c>
      <c r="G1163" s="8">
        <f>IFERROR(__xludf.DUMMYFUNCTION("FILTER(WholeNMJData!D:D,WholeNMJData!$A:$A=$A1163)"),487.14264)</f>
        <v>487.14264</v>
      </c>
      <c r="H1163" s="8">
        <f t="shared" si="6"/>
        <v>18.48122002</v>
      </c>
      <c r="I1163" s="8">
        <f>IFERROR(__xludf.DUMMYFUNCTION("FILTER(WholeNMJData!D:D,WholeNMJData!$A:$A=$A1163)"),487.14264)</f>
        <v>487.14264</v>
      </c>
    </row>
    <row r="1164">
      <c r="A1164" s="5" t="str">
        <f t="shared" si="4"/>
        <v>WSP_06f_m67_002</v>
      </c>
      <c r="B1164" s="5" t="str">
        <f t="shared" si="5"/>
        <v>WSP</v>
      </c>
      <c r="C1164" s="1" t="s">
        <v>1247</v>
      </c>
      <c r="D1164" s="1">
        <v>32.0</v>
      </c>
      <c r="E1164" s="1">
        <v>4934.977575</v>
      </c>
      <c r="F1164" s="1">
        <v>0.929181810922</v>
      </c>
      <c r="G1164" s="8">
        <f>IFERROR(__xludf.DUMMYFUNCTION("FILTER(WholeNMJData!D:D,WholeNMJData!$A:$A=$A1164)"),487.14264)</f>
        <v>487.14264</v>
      </c>
      <c r="H1164" s="8">
        <f t="shared" si="6"/>
        <v>10.13045702</v>
      </c>
      <c r="I1164" s="8">
        <f>IFERROR(__xludf.DUMMYFUNCTION("FILTER(WholeNMJData!D:D,WholeNMJData!$A:$A=$A1164)"),487.14264)</f>
        <v>487.14264</v>
      </c>
    </row>
    <row r="1165">
      <c r="A1165" s="5" t="str">
        <f t="shared" si="4"/>
        <v>WSP_06f_m67_002</v>
      </c>
      <c r="B1165" s="5" t="str">
        <f t="shared" si="5"/>
        <v>WSP</v>
      </c>
      <c r="C1165" s="1" t="s">
        <v>1248</v>
      </c>
      <c r="D1165" s="1">
        <v>296.0</v>
      </c>
      <c r="E1165" s="1">
        <v>11910.9047905</v>
      </c>
      <c r="F1165" s="1">
        <v>1.29458857838</v>
      </c>
      <c r="G1165" s="8">
        <f>IFERROR(__xludf.DUMMYFUNCTION("FILTER(WholeNMJData!D:D,WholeNMJData!$A:$A=$A1165)"),487.14264)</f>
        <v>487.14264</v>
      </c>
      <c r="H1165" s="8">
        <f t="shared" si="6"/>
        <v>24.45054859</v>
      </c>
      <c r="I1165" s="8">
        <f>IFERROR(__xludf.DUMMYFUNCTION("FILTER(WholeNMJData!D:D,WholeNMJData!$A:$A=$A1165)"),487.14264)</f>
        <v>487.14264</v>
      </c>
    </row>
    <row r="1166">
      <c r="A1166" s="5" t="str">
        <f t="shared" si="4"/>
        <v>WSP_06f_m67_002</v>
      </c>
      <c r="B1166" s="5" t="str">
        <f t="shared" si="5"/>
        <v>WSP</v>
      </c>
      <c r="C1166" s="1" t="s">
        <v>1249</v>
      </c>
      <c r="D1166" s="1">
        <v>16.0</v>
      </c>
      <c r="E1166" s="1">
        <v>4311.5156</v>
      </c>
      <c r="F1166" s="1">
        <v>0.430252090471</v>
      </c>
      <c r="G1166" s="8">
        <f>IFERROR(__xludf.DUMMYFUNCTION("FILTER(WholeNMJData!D:D,WholeNMJData!$A:$A=$A1166)"),487.14264)</f>
        <v>487.14264</v>
      </c>
      <c r="H1166" s="8">
        <f t="shared" si="6"/>
        <v>8.850622479</v>
      </c>
      <c r="I1166" s="8">
        <f>IFERROR(__xludf.DUMMYFUNCTION("FILTER(WholeNMJData!D:D,WholeNMJData!$A:$A=$A1166)"),487.14264)</f>
        <v>487.14264</v>
      </c>
    </row>
    <row r="1167">
      <c r="A1167" s="5" t="str">
        <f t="shared" si="4"/>
        <v>WSP_06f_m67_002</v>
      </c>
      <c r="B1167" s="5" t="str">
        <f t="shared" si="5"/>
        <v>WSP</v>
      </c>
      <c r="C1167" s="1" t="s">
        <v>1250</v>
      </c>
      <c r="D1167" s="1">
        <v>16.0</v>
      </c>
      <c r="E1167" s="1">
        <v>4396.5022</v>
      </c>
      <c r="F1167" s="1">
        <v>0.452762016132</v>
      </c>
      <c r="G1167" s="8">
        <f>IFERROR(__xludf.DUMMYFUNCTION("FILTER(WholeNMJData!D:D,WholeNMJData!$A:$A=$A1167)"),487.14264)</f>
        <v>487.14264</v>
      </c>
      <c r="H1167" s="8">
        <f t="shared" si="6"/>
        <v>9.025081853</v>
      </c>
      <c r="I1167" s="8">
        <f>IFERROR(__xludf.DUMMYFUNCTION("FILTER(WholeNMJData!D:D,WholeNMJData!$A:$A=$A1167)"),487.14264)</f>
        <v>487.14264</v>
      </c>
    </row>
    <row r="1168">
      <c r="A1168" s="5" t="str">
        <f t="shared" si="4"/>
        <v>WSP_06f_m67_002</v>
      </c>
      <c r="B1168" s="5" t="str">
        <f t="shared" si="5"/>
        <v>WSP</v>
      </c>
      <c r="C1168" s="1" t="s">
        <v>1251</v>
      </c>
      <c r="D1168" s="1">
        <v>32.0</v>
      </c>
      <c r="E1168" s="1">
        <v>6285.42325</v>
      </c>
      <c r="F1168" s="1">
        <v>0.504297097256</v>
      </c>
      <c r="G1168" s="8">
        <f>IFERROR(__xludf.DUMMYFUNCTION("FILTER(WholeNMJData!D:D,WholeNMJData!$A:$A=$A1168)"),487.14264)</f>
        <v>487.14264</v>
      </c>
      <c r="H1168" s="8">
        <f t="shared" si="6"/>
        <v>12.90263412</v>
      </c>
      <c r="I1168" s="8">
        <f>IFERROR(__xludf.DUMMYFUNCTION("FILTER(WholeNMJData!D:D,WholeNMJData!$A:$A=$A1168)"),487.14264)</f>
        <v>487.14264</v>
      </c>
    </row>
    <row r="1169">
      <c r="A1169" s="5" t="str">
        <f t="shared" si="4"/>
        <v>WSP_06f_m67_002</v>
      </c>
      <c r="B1169" s="5" t="str">
        <f t="shared" si="5"/>
        <v>WSP</v>
      </c>
      <c r="C1169" s="1" t="s">
        <v>1252</v>
      </c>
      <c r="D1169" s="1">
        <v>76.0</v>
      </c>
      <c r="E1169" s="1">
        <v>6055.63645789</v>
      </c>
      <c r="F1169" s="1">
        <v>0.959895205139</v>
      </c>
      <c r="G1169" s="8">
        <f>IFERROR(__xludf.DUMMYFUNCTION("FILTER(WholeNMJData!D:D,WholeNMJData!$A:$A=$A1169)"),487.14264)</f>
        <v>487.14264</v>
      </c>
      <c r="H1169" s="8">
        <f t="shared" si="6"/>
        <v>12.43093082</v>
      </c>
      <c r="I1169" s="8">
        <f>IFERROR(__xludf.DUMMYFUNCTION("FILTER(WholeNMJData!D:D,WholeNMJData!$A:$A=$A1169)"),487.14264)</f>
        <v>487.14264</v>
      </c>
    </row>
    <row r="1170">
      <c r="A1170" s="5" t="str">
        <f t="shared" si="4"/>
        <v>WSP_06f_m67_002</v>
      </c>
      <c r="B1170" s="5" t="str">
        <f t="shared" si="5"/>
        <v>WSP</v>
      </c>
      <c r="C1170" s="1" t="s">
        <v>1253</v>
      </c>
      <c r="D1170" s="1">
        <v>64.0</v>
      </c>
      <c r="E1170" s="1">
        <v>5147.12245</v>
      </c>
      <c r="F1170" s="1">
        <v>0.789684107865</v>
      </c>
      <c r="G1170" s="8">
        <f>IFERROR(__xludf.DUMMYFUNCTION("FILTER(WholeNMJData!D:D,WholeNMJData!$A:$A=$A1170)"),487.14264)</f>
        <v>487.14264</v>
      </c>
      <c r="H1170" s="8">
        <f t="shared" si="6"/>
        <v>10.56594522</v>
      </c>
      <c r="I1170" s="8">
        <f>IFERROR(__xludf.DUMMYFUNCTION("FILTER(WholeNMJData!D:D,WholeNMJData!$A:$A=$A1170)"),487.14264)</f>
        <v>487.14264</v>
      </c>
    </row>
    <row r="1171">
      <c r="A1171" s="5" t="str">
        <f t="shared" si="4"/>
        <v>WSP_06f_m67_002</v>
      </c>
      <c r="B1171" s="5" t="str">
        <f t="shared" si="5"/>
        <v>WSP</v>
      </c>
      <c r="C1171" s="1" t="s">
        <v>1254</v>
      </c>
      <c r="D1171" s="1">
        <v>72.0</v>
      </c>
      <c r="E1171" s="1">
        <v>6476.74542778</v>
      </c>
      <c r="F1171" s="1">
        <v>0.753644087826</v>
      </c>
      <c r="G1171" s="8">
        <f>IFERROR(__xludf.DUMMYFUNCTION("FILTER(WholeNMJData!D:D,WholeNMJData!$A:$A=$A1171)"),487.14264)</f>
        <v>487.14264</v>
      </c>
      <c r="H1171" s="8">
        <f t="shared" si="6"/>
        <v>13.29537777</v>
      </c>
      <c r="I1171" s="8">
        <f>IFERROR(__xludf.DUMMYFUNCTION("FILTER(WholeNMJData!D:D,WholeNMJData!$A:$A=$A1171)"),487.14264)</f>
        <v>487.14264</v>
      </c>
    </row>
    <row r="1172">
      <c r="A1172" s="5" t="str">
        <f t="shared" si="4"/>
        <v>WSP_06f_m67_002</v>
      </c>
      <c r="B1172" s="5" t="str">
        <f t="shared" si="5"/>
        <v>WSP</v>
      </c>
      <c r="C1172" s="1" t="s">
        <v>1255</v>
      </c>
      <c r="D1172" s="1">
        <v>60.0</v>
      </c>
      <c r="E1172" s="1">
        <v>6498.40942</v>
      </c>
      <c r="F1172" s="1">
        <v>0.652898828895</v>
      </c>
      <c r="G1172" s="8">
        <f>IFERROR(__xludf.DUMMYFUNCTION("FILTER(WholeNMJData!D:D,WholeNMJData!$A:$A=$A1172)"),487.14264)</f>
        <v>487.14264</v>
      </c>
      <c r="H1172" s="8">
        <f t="shared" si="6"/>
        <v>13.33984933</v>
      </c>
      <c r="I1172" s="8">
        <f>IFERROR(__xludf.DUMMYFUNCTION("FILTER(WholeNMJData!D:D,WholeNMJData!$A:$A=$A1172)"),487.14264)</f>
        <v>487.14264</v>
      </c>
    </row>
    <row r="1173">
      <c r="A1173" s="5" t="str">
        <f t="shared" si="4"/>
        <v>WSP_06f_m67_002</v>
      </c>
      <c r="B1173" s="5" t="str">
        <f t="shared" si="5"/>
        <v>WSP</v>
      </c>
      <c r="C1173" s="1" t="s">
        <v>1256</v>
      </c>
      <c r="D1173" s="1">
        <v>52.0</v>
      </c>
      <c r="E1173" s="1">
        <v>5083.51783077</v>
      </c>
      <c r="F1173" s="1">
        <v>0.629857060916</v>
      </c>
      <c r="G1173" s="8">
        <f>IFERROR(__xludf.DUMMYFUNCTION("FILTER(WholeNMJData!D:D,WholeNMJData!$A:$A=$A1173)"),487.14264)</f>
        <v>487.14264</v>
      </c>
      <c r="H1173" s="8">
        <f t="shared" si="6"/>
        <v>10.4353785</v>
      </c>
      <c r="I1173" s="8">
        <f>IFERROR(__xludf.DUMMYFUNCTION("FILTER(WholeNMJData!D:D,WholeNMJData!$A:$A=$A1173)"),487.14264)</f>
        <v>487.14264</v>
      </c>
    </row>
    <row r="1174">
      <c r="A1174" s="5" t="str">
        <f t="shared" si="4"/>
        <v>WSP_06f_m67_002</v>
      </c>
      <c r="B1174" s="5" t="str">
        <f t="shared" si="5"/>
        <v>WSP</v>
      </c>
      <c r="C1174" s="1" t="s">
        <v>1257</v>
      </c>
      <c r="D1174" s="1">
        <v>160.0</v>
      </c>
      <c r="E1174" s="1">
        <v>6891.3802</v>
      </c>
      <c r="F1174" s="1">
        <v>0.950313436487</v>
      </c>
      <c r="G1174" s="8">
        <f>IFERROR(__xludf.DUMMYFUNCTION("FILTER(WholeNMJData!D:D,WholeNMJData!$A:$A=$A1174)"),487.14264)</f>
        <v>487.14264</v>
      </c>
      <c r="H1174" s="8">
        <f t="shared" si="6"/>
        <v>14.14653458</v>
      </c>
      <c r="I1174" s="8">
        <f>IFERROR(__xludf.DUMMYFUNCTION("FILTER(WholeNMJData!D:D,WholeNMJData!$A:$A=$A1174)"),487.14264)</f>
        <v>487.14264</v>
      </c>
    </row>
    <row r="1175">
      <c r="A1175" s="5" t="str">
        <f t="shared" si="4"/>
        <v>WSP_06f_m67_002</v>
      </c>
      <c r="B1175" s="5" t="str">
        <f t="shared" si="5"/>
        <v>WSP</v>
      </c>
      <c r="C1175" s="1" t="s">
        <v>1258</v>
      </c>
      <c r="D1175" s="1">
        <v>20.0</v>
      </c>
      <c r="E1175" s="1">
        <v>5188.3114</v>
      </c>
      <c r="F1175" s="1">
        <v>0.331635953848</v>
      </c>
      <c r="G1175" s="8">
        <f>IFERROR(__xludf.DUMMYFUNCTION("FILTER(WholeNMJData!D:D,WholeNMJData!$A:$A=$A1175)"),487.14264)</f>
        <v>487.14264</v>
      </c>
      <c r="H1175" s="8">
        <f t="shared" si="6"/>
        <v>10.65049736</v>
      </c>
      <c r="I1175" s="8">
        <f>IFERROR(__xludf.DUMMYFUNCTION("FILTER(WholeNMJData!D:D,WholeNMJData!$A:$A=$A1175)"),487.14264)</f>
        <v>487.14264</v>
      </c>
    </row>
    <row r="1176">
      <c r="A1176" s="5" t="str">
        <f t="shared" si="4"/>
        <v>WSP_06f_m67_002</v>
      </c>
      <c r="B1176" s="5" t="str">
        <f t="shared" si="5"/>
        <v>WSP</v>
      </c>
      <c r="C1176" s="1" t="s">
        <v>1259</v>
      </c>
      <c r="D1176" s="1">
        <v>20.0</v>
      </c>
      <c r="E1176" s="1">
        <v>4692.85516</v>
      </c>
      <c r="F1176" s="1">
        <v>0.722206755684</v>
      </c>
      <c r="G1176" s="8">
        <f>IFERROR(__xludf.DUMMYFUNCTION("FILTER(WholeNMJData!D:D,WholeNMJData!$A:$A=$A1176)"),487.14264)</f>
        <v>487.14264</v>
      </c>
      <c r="H1176" s="8">
        <f t="shared" si="6"/>
        <v>9.633431309</v>
      </c>
      <c r="I1176" s="8">
        <f>IFERROR(__xludf.DUMMYFUNCTION("FILTER(WholeNMJData!D:D,WholeNMJData!$A:$A=$A1176)"),487.14264)</f>
        <v>487.14264</v>
      </c>
    </row>
    <row r="1177">
      <c r="A1177" s="5" t="str">
        <f t="shared" si="4"/>
        <v>WSP_06f_m67_002</v>
      </c>
      <c r="B1177" s="5" t="str">
        <f t="shared" si="5"/>
        <v>WSP</v>
      </c>
      <c r="C1177" s="1" t="s">
        <v>1260</v>
      </c>
      <c r="D1177" s="1">
        <v>56.0</v>
      </c>
      <c r="E1177" s="1">
        <v>4970.60716429</v>
      </c>
      <c r="F1177" s="1">
        <v>0.485136849544</v>
      </c>
      <c r="G1177" s="8">
        <f>IFERROR(__xludf.DUMMYFUNCTION("FILTER(WholeNMJData!D:D,WholeNMJData!$A:$A=$A1177)"),487.14264)</f>
        <v>487.14264</v>
      </c>
      <c r="H1177" s="8">
        <f t="shared" si="6"/>
        <v>10.20359697</v>
      </c>
      <c r="I1177" s="8">
        <f>IFERROR(__xludf.DUMMYFUNCTION("FILTER(WholeNMJData!D:D,WholeNMJData!$A:$A=$A1177)"),487.14264)</f>
        <v>487.14264</v>
      </c>
    </row>
    <row r="1178">
      <c r="A1178" s="5" t="str">
        <f t="shared" si="4"/>
        <v>WSP_06f_m67_002</v>
      </c>
      <c r="B1178" s="5" t="str">
        <f t="shared" si="5"/>
        <v>WSP</v>
      </c>
      <c r="C1178" s="1" t="s">
        <v>1261</v>
      </c>
      <c r="D1178" s="1">
        <v>44.0</v>
      </c>
      <c r="E1178" s="1">
        <v>5324.70959091</v>
      </c>
      <c r="F1178" s="1">
        <v>0.723389554724</v>
      </c>
      <c r="G1178" s="8">
        <f>IFERROR(__xludf.DUMMYFUNCTION("FILTER(WholeNMJData!D:D,WholeNMJData!$A:$A=$A1178)"),487.14264)</f>
        <v>487.14264</v>
      </c>
      <c r="H1178" s="8">
        <f t="shared" si="6"/>
        <v>10.93049377</v>
      </c>
      <c r="I1178" s="8">
        <f>IFERROR(__xludf.DUMMYFUNCTION("FILTER(WholeNMJData!D:D,WholeNMJData!$A:$A=$A1178)"),487.14264)</f>
        <v>487.14264</v>
      </c>
    </row>
    <row r="1179">
      <c r="A1179" s="5" t="str">
        <f t="shared" si="4"/>
        <v>WSP_06f_m67_002</v>
      </c>
      <c r="B1179" s="5" t="str">
        <f t="shared" si="5"/>
        <v>WSP</v>
      </c>
      <c r="C1179" s="1" t="s">
        <v>1262</v>
      </c>
      <c r="D1179" s="1">
        <v>104.0</v>
      </c>
      <c r="E1179" s="1">
        <v>7923.87084231</v>
      </c>
      <c r="F1179" s="1">
        <v>0.951113811669</v>
      </c>
      <c r="G1179" s="8">
        <f>IFERROR(__xludf.DUMMYFUNCTION("FILTER(WholeNMJData!D:D,WholeNMJData!$A:$A=$A1179)"),487.14264)</f>
        <v>487.14264</v>
      </c>
      <c r="H1179" s="8">
        <f t="shared" si="6"/>
        <v>16.26601778</v>
      </c>
      <c r="I1179" s="8">
        <f>IFERROR(__xludf.DUMMYFUNCTION("FILTER(WholeNMJData!D:D,WholeNMJData!$A:$A=$A1179)"),487.14264)</f>
        <v>487.14264</v>
      </c>
    </row>
    <row r="1180">
      <c r="A1180" s="5" t="str">
        <f t="shared" si="4"/>
        <v>WSP_06f_m67_002</v>
      </c>
      <c r="B1180" s="5" t="str">
        <f t="shared" si="5"/>
        <v>WSP</v>
      </c>
      <c r="C1180" s="1" t="s">
        <v>1263</v>
      </c>
      <c r="D1180" s="1">
        <v>20.0</v>
      </c>
      <c r="E1180" s="1">
        <v>4809.62712</v>
      </c>
      <c r="F1180" s="1">
        <v>0.30569032969</v>
      </c>
      <c r="G1180" s="8">
        <f>IFERROR(__xludf.DUMMYFUNCTION("FILTER(WholeNMJData!D:D,WholeNMJData!$A:$A=$A1180)"),487.14264)</f>
        <v>487.14264</v>
      </c>
      <c r="H1180" s="8">
        <f t="shared" si="6"/>
        <v>9.873139251</v>
      </c>
      <c r="I1180" s="8">
        <f>IFERROR(__xludf.DUMMYFUNCTION("FILTER(WholeNMJData!D:D,WholeNMJData!$A:$A=$A1180)"),487.14264)</f>
        <v>487.14264</v>
      </c>
    </row>
    <row r="1181">
      <c r="A1181" s="5" t="str">
        <f t="shared" si="4"/>
        <v>WSP_06f_m67_002</v>
      </c>
      <c r="B1181" s="5" t="str">
        <f t="shared" si="5"/>
        <v>WSP</v>
      </c>
      <c r="C1181" s="1" t="s">
        <v>1264</v>
      </c>
      <c r="D1181" s="1">
        <v>20.0</v>
      </c>
      <c r="E1181" s="1">
        <v>3995.61058</v>
      </c>
      <c r="F1181" s="1">
        <v>0.859095682943</v>
      </c>
      <c r="G1181" s="8">
        <f>IFERROR(__xludf.DUMMYFUNCTION("FILTER(WholeNMJData!D:D,WholeNMJData!$A:$A=$A1181)"),487.14264)</f>
        <v>487.14264</v>
      </c>
      <c r="H1181" s="8">
        <f t="shared" si="6"/>
        <v>8.202136812</v>
      </c>
      <c r="I1181" s="8">
        <f>IFERROR(__xludf.DUMMYFUNCTION("FILTER(WholeNMJData!D:D,WholeNMJData!$A:$A=$A1181)"),487.14264)</f>
        <v>487.14264</v>
      </c>
    </row>
    <row r="1182">
      <c r="A1182" s="5" t="str">
        <f t="shared" si="4"/>
        <v>WSP_06f_m67_002</v>
      </c>
      <c r="B1182" s="5" t="str">
        <f t="shared" si="5"/>
        <v>WSP</v>
      </c>
      <c r="C1182" s="1" t="s">
        <v>1265</v>
      </c>
      <c r="D1182" s="1">
        <v>32.0</v>
      </c>
      <c r="E1182" s="1">
        <v>4963.544425</v>
      </c>
      <c r="F1182" s="1">
        <v>0.54014647003</v>
      </c>
      <c r="G1182" s="8">
        <f>IFERROR(__xludf.DUMMYFUNCTION("FILTER(WholeNMJData!D:D,WholeNMJData!$A:$A=$A1182)"),487.14264)</f>
        <v>487.14264</v>
      </c>
      <c r="H1182" s="8">
        <f t="shared" si="6"/>
        <v>10.18909867</v>
      </c>
      <c r="I1182" s="8">
        <f>IFERROR(__xludf.DUMMYFUNCTION("FILTER(WholeNMJData!D:D,WholeNMJData!$A:$A=$A1182)"),487.14264)</f>
        <v>487.14264</v>
      </c>
    </row>
    <row r="1183">
      <c r="A1183" s="5" t="str">
        <f t="shared" si="4"/>
        <v>WSP_06f_m67_002</v>
      </c>
      <c r="B1183" s="5" t="str">
        <f t="shared" si="5"/>
        <v>WSP</v>
      </c>
      <c r="C1183" s="1" t="s">
        <v>1266</v>
      </c>
      <c r="D1183" s="1">
        <v>44.0</v>
      </c>
      <c r="E1183" s="1">
        <v>6481.53153636</v>
      </c>
      <c r="F1183" s="1">
        <v>0.778699551438</v>
      </c>
      <c r="G1183" s="8">
        <f>IFERROR(__xludf.DUMMYFUNCTION("FILTER(WholeNMJData!D:D,WholeNMJData!$A:$A=$A1183)"),487.14264)</f>
        <v>487.14264</v>
      </c>
      <c r="H1183" s="8">
        <f t="shared" si="6"/>
        <v>13.30520263</v>
      </c>
      <c r="I1183" s="8">
        <f>IFERROR(__xludf.DUMMYFUNCTION("FILTER(WholeNMJData!D:D,WholeNMJData!$A:$A=$A1183)"),487.14264)</f>
        <v>487.14264</v>
      </c>
    </row>
    <row r="1184">
      <c r="A1184" s="5" t="str">
        <f t="shared" si="4"/>
        <v>WSP_06f_m67_002</v>
      </c>
      <c r="B1184" s="5" t="str">
        <f t="shared" si="5"/>
        <v>WSP</v>
      </c>
      <c r="C1184" s="1" t="s">
        <v>1267</v>
      </c>
      <c r="D1184" s="1">
        <v>16.0</v>
      </c>
      <c r="E1184" s="1">
        <v>5108.58695</v>
      </c>
      <c r="F1184" s="1">
        <v>0.281351656352</v>
      </c>
      <c r="G1184" s="8">
        <f>IFERROR(__xludf.DUMMYFUNCTION("FILTER(WholeNMJData!D:D,WholeNMJData!$A:$A=$A1184)"),487.14264)</f>
        <v>487.14264</v>
      </c>
      <c r="H1184" s="8">
        <f t="shared" si="6"/>
        <v>10.48684006</v>
      </c>
      <c r="I1184" s="8">
        <f>IFERROR(__xludf.DUMMYFUNCTION("FILTER(WholeNMJData!D:D,WholeNMJData!$A:$A=$A1184)"),487.14264)</f>
        <v>487.14264</v>
      </c>
    </row>
    <row r="1185">
      <c r="A1185" s="5" t="str">
        <f t="shared" si="4"/>
        <v>WSP_06f_m67_002</v>
      </c>
      <c r="B1185" s="5" t="str">
        <f t="shared" si="5"/>
        <v>WSP</v>
      </c>
      <c r="C1185" s="1" t="s">
        <v>1268</v>
      </c>
      <c r="D1185" s="1">
        <v>16.0</v>
      </c>
      <c r="E1185" s="1">
        <v>5359.849075</v>
      </c>
      <c r="F1185" s="1">
        <v>0.798809376923</v>
      </c>
      <c r="G1185" s="8">
        <f>IFERROR(__xludf.DUMMYFUNCTION("FILTER(WholeNMJData!D:D,WholeNMJData!$A:$A=$A1185)"),487.14264)</f>
        <v>487.14264</v>
      </c>
      <c r="H1185" s="8">
        <f t="shared" si="6"/>
        <v>11.00262764</v>
      </c>
      <c r="I1185" s="8">
        <f>IFERROR(__xludf.DUMMYFUNCTION("FILTER(WholeNMJData!D:D,WholeNMJData!$A:$A=$A1185)"),487.14264)</f>
        <v>487.14264</v>
      </c>
    </row>
    <row r="1186">
      <c r="A1186" s="5" t="str">
        <f t="shared" si="4"/>
        <v>WSP_06f_m67_002</v>
      </c>
      <c r="B1186" s="5" t="str">
        <f t="shared" si="5"/>
        <v>WSP</v>
      </c>
      <c r="C1186" s="1" t="s">
        <v>1269</v>
      </c>
      <c r="D1186" s="1">
        <v>20.0</v>
      </c>
      <c r="E1186" s="1">
        <v>5215.12278</v>
      </c>
      <c r="F1186" s="1">
        <v>0.357509109306</v>
      </c>
      <c r="G1186" s="8">
        <f>IFERROR(__xludf.DUMMYFUNCTION("FILTER(WholeNMJData!D:D,WholeNMJData!$A:$A=$A1186)"),487.14264)</f>
        <v>487.14264</v>
      </c>
      <c r="H1186" s="8">
        <f t="shared" si="6"/>
        <v>10.70553541</v>
      </c>
      <c r="I1186" s="8">
        <f>IFERROR(__xludf.DUMMYFUNCTION("FILTER(WholeNMJData!D:D,WholeNMJData!$A:$A=$A1186)"),487.14264)</f>
        <v>487.14264</v>
      </c>
    </row>
    <row r="1187">
      <c r="A1187" s="5" t="str">
        <f t="shared" si="4"/>
        <v>WSP_06f_m67_002</v>
      </c>
      <c r="B1187" s="5" t="str">
        <f t="shared" si="5"/>
        <v>WSP</v>
      </c>
      <c r="C1187" s="1" t="s">
        <v>1270</v>
      </c>
      <c r="D1187" s="1">
        <v>16.0</v>
      </c>
      <c r="E1187" s="1">
        <v>4973.28785</v>
      </c>
      <c r="F1187" s="1">
        <v>0.0503530074174</v>
      </c>
      <c r="G1187" s="8">
        <f>IFERROR(__xludf.DUMMYFUNCTION("FILTER(WholeNMJData!D:D,WholeNMJData!$A:$A=$A1187)"),487.14264)</f>
        <v>487.14264</v>
      </c>
      <c r="H1187" s="8">
        <f t="shared" si="6"/>
        <v>10.20909984</v>
      </c>
      <c r="I1187" s="8">
        <f>IFERROR(__xludf.DUMMYFUNCTION("FILTER(WholeNMJData!D:D,WholeNMJData!$A:$A=$A1187)"),487.14264)</f>
        <v>487.14264</v>
      </c>
    </row>
    <row r="1188">
      <c r="A1188" s="5" t="str">
        <f t="shared" si="4"/>
        <v>WSP_06f_m67_002</v>
      </c>
      <c r="B1188" s="5" t="str">
        <f t="shared" si="5"/>
        <v>WSP</v>
      </c>
      <c r="C1188" s="1" t="s">
        <v>1271</v>
      </c>
      <c r="D1188" s="1">
        <v>20.0</v>
      </c>
      <c r="E1188" s="1">
        <v>5375.74302</v>
      </c>
      <c r="F1188" s="1">
        <v>0.400766906451</v>
      </c>
      <c r="G1188" s="8">
        <f>IFERROR(__xludf.DUMMYFUNCTION("FILTER(WholeNMJData!D:D,WholeNMJData!$A:$A=$A1188)"),487.14264)</f>
        <v>487.14264</v>
      </c>
      <c r="H1188" s="8">
        <f t="shared" si="6"/>
        <v>11.03525452</v>
      </c>
      <c r="I1188" s="8">
        <f>IFERROR(__xludf.DUMMYFUNCTION("FILTER(WholeNMJData!D:D,WholeNMJData!$A:$A=$A1188)"),487.14264)</f>
        <v>487.14264</v>
      </c>
    </row>
    <row r="1189">
      <c r="A1189" s="5" t="str">
        <f t="shared" si="4"/>
        <v>WSP_06f_m67_002</v>
      </c>
      <c r="B1189" s="5" t="str">
        <f t="shared" si="5"/>
        <v>WSP</v>
      </c>
      <c r="C1189" s="1" t="s">
        <v>1272</v>
      </c>
      <c r="D1189" s="1">
        <v>116.0</v>
      </c>
      <c r="E1189" s="1">
        <v>5970.80961724</v>
      </c>
      <c r="F1189" s="1">
        <v>0.652815070295</v>
      </c>
      <c r="G1189" s="8">
        <f>IFERROR(__xludf.DUMMYFUNCTION("FILTER(WholeNMJData!D:D,WholeNMJData!$A:$A=$A1189)"),487.14264)</f>
        <v>487.14264</v>
      </c>
      <c r="H1189" s="8">
        <f t="shared" si="6"/>
        <v>12.2567994</v>
      </c>
      <c r="I1189" s="8">
        <f>IFERROR(__xludf.DUMMYFUNCTION("FILTER(WholeNMJData!D:D,WholeNMJData!$A:$A=$A1189)"),487.14264)</f>
        <v>487.14264</v>
      </c>
    </row>
    <row r="1190">
      <c r="A1190" s="5" t="str">
        <f t="shared" si="4"/>
        <v>WSP_06f_m67_002</v>
      </c>
      <c r="B1190" s="5" t="str">
        <f t="shared" si="5"/>
        <v>WSP</v>
      </c>
      <c r="C1190" s="1" t="s">
        <v>1273</v>
      </c>
      <c r="D1190" s="1">
        <v>72.0</v>
      </c>
      <c r="E1190" s="1">
        <v>6314.07928889</v>
      </c>
      <c r="F1190" s="1">
        <v>0.999468522846</v>
      </c>
      <c r="G1190" s="8">
        <f>IFERROR(__xludf.DUMMYFUNCTION("FILTER(WholeNMJData!D:D,WholeNMJData!$A:$A=$A1190)"),487.14264)</f>
        <v>487.14264</v>
      </c>
      <c r="H1190" s="8">
        <f t="shared" si="6"/>
        <v>12.96145886</v>
      </c>
      <c r="I1190" s="8">
        <f>IFERROR(__xludf.DUMMYFUNCTION("FILTER(WholeNMJData!D:D,WholeNMJData!$A:$A=$A1190)"),487.14264)</f>
        <v>487.14264</v>
      </c>
    </row>
    <row r="1191">
      <c r="A1191" s="5" t="str">
        <f t="shared" si="4"/>
        <v>WSP_06f_m67_002</v>
      </c>
      <c r="B1191" s="5" t="str">
        <f t="shared" si="5"/>
        <v>WSP</v>
      </c>
      <c r="C1191" s="1" t="s">
        <v>1274</v>
      </c>
      <c r="D1191" s="1">
        <v>40.0</v>
      </c>
      <c r="E1191" s="1">
        <v>4910.33471</v>
      </c>
      <c r="F1191" s="1">
        <v>0.888835620739</v>
      </c>
      <c r="G1191" s="8">
        <f>IFERROR(__xludf.DUMMYFUNCTION("FILTER(WholeNMJData!D:D,WholeNMJData!$A:$A=$A1191)"),487.14264)</f>
        <v>487.14264</v>
      </c>
      <c r="H1191" s="8">
        <f t="shared" si="6"/>
        <v>10.07987047</v>
      </c>
      <c r="I1191" s="8">
        <f>IFERROR(__xludf.DUMMYFUNCTION("FILTER(WholeNMJData!D:D,WholeNMJData!$A:$A=$A1191)"),487.14264)</f>
        <v>487.14264</v>
      </c>
    </row>
    <row r="1192">
      <c r="A1192" s="5" t="str">
        <f t="shared" si="4"/>
        <v>WSP_06f_m67_002</v>
      </c>
      <c r="B1192" s="5" t="str">
        <f t="shared" si="5"/>
        <v>WSP</v>
      </c>
      <c r="C1192" s="1" t="s">
        <v>1275</v>
      </c>
      <c r="D1192" s="1">
        <v>24.0</v>
      </c>
      <c r="E1192" s="1">
        <v>6451.77181667</v>
      </c>
      <c r="F1192" s="1">
        <v>0.662475816172</v>
      </c>
      <c r="G1192" s="8">
        <f>IFERROR(__xludf.DUMMYFUNCTION("FILTER(WholeNMJData!D:D,WholeNMJData!$A:$A=$A1192)"),487.14264)</f>
        <v>487.14264</v>
      </c>
      <c r="H1192" s="8">
        <f t="shared" si="6"/>
        <v>13.24411227</v>
      </c>
      <c r="I1192" s="8">
        <f>IFERROR(__xludf.DUMMYFUNCTION("FILTER(WholeNMJData!D:D,WholeNMJData!$A:$A=$A1192)"),487.14264)</f>
        <v>487.14264</v>
      </c>
    </row>
    <row r="1193">
      <c r="A1193" s="5" t="str">
        <f t="shared" si="4"/>
        <v>WSP_06f_m67_002</v>
      </c>
      <c r="B1193" s="5" t="str">
        <f t="shared" si="5"/>
        <v>WSP</v>
      </c>
      <c r="C1193" s="1" t="s">
        <v>1276</v>
      </c>
      <c r="D1193" s="1">
        <v>16.0</v>
      </c>
      <c r="E1193" s="1">
        <v>5481.5795</v>
      </c>
      <c r="F1193" s="1">
        <v>0.464025432815</v>
      </c>
      <c r="G1193" s="8">
        <f>IFERROR(__xludf.DUMMYFUNCTION("FILTER(WholeNMJData!D:D,WholeNMJData!$A:$A=$A1193)"),487.14264)</f>
        <v>487.14264</v>
      </c>
      <c r="H1193" s="8">
        <f t="shared" si="6"/>
        <v>11.25251425</v>
      </c>
      <c r="I1193" s="8">
        <f>IFERROR(__xludf.DUMMYFUNCTION("FILTER(WholeNMJData!D:D,WholeNMJData!$A:$A=$A1193)"),487.14264)</f>
        <v>487.14264</v>
      </c>
    </row>
    <row r="1194">
      <c r="A1194" s="5" t="str">
        <f t="shared" si="4"/>
        <v>WSP_06f_m67_002</v>
      </c>
      <c r="B1194" s="5" t="str">
        <f t="shared" si="5"/>
        <v>WSP</v>
      </c>
      <c r="C1194" s="1" t="s">
        <v>1277</v>
      </c>
      <c r="D1194" s="1">
        <v>28.0</v>
      </c>
      <c r="E1194" s="1">
        <v>6056.96842857</v>
      </c>
      <c r="F1194" s="1">
        <v>0.471738334729</v>
      </c>
      <c r="G1194" s="8">
        <f>IFERROR(__xludf.DUMMYFUNCTION("FILTER(WholeNMJData!D:D,WholeNMJData!$A:$A=$A1194)"),487.14264)</f>
        <v>487.14264</v>
      </c>
      <c r="H1194" s="8">
        <f t="shared" si="6"/>
        <v>12.43366507</v>
      </c>
      <c r="I1194" s="8">
        <f>IFERROR(__xludf.DUMMYFUNCTION("FILTER(WholeNMJData!D:D,WholeNMJData!$A:$A=$A1194)"),487.14264)</f>
        <v>487.14264</v>
      </c>
    </row>
    <row r="1195">
      <c r="A1195" s="5" t="str">
        <f t="shared" si="4"/>
        <v>WSP_06f_m67_002</v>
      </c>
      <c r="B1195" s="5" t="str">
        <f t="shared" si="5"/>
        <v>WSP</v>
      </c>
      <c r="C1195" s="1" t="s">
        <v>1278</v>
      </c>
      <c r="D1195" s="1">
        <v>64.0</v>
      </c>
      <c r="E1195" s="1">
        <v>5303.139225</v>
      </c>
      <c r="F1195" s="1">
        <v>0.459684122285</v>
      </c>
      <c r="G1195" s="8">
        <f>IFERROR(__xludf.DUMMYFUNCTION("FILTER(WholeNMJData!D:D,WholeNMJData!$A:$A=$A1195)"),487.14264)</f>
        <v>487.14264</v>
      </c>
      <c r="H1195" s="8">
        <f t="shared" si="6"/>
        <v>10.88621441</v>
      </c>
      <c r="I1195" s="8">
        <f>IFERROR(__xludf.DUMMYFUNCTION("FILTER(WholeNMJData!D:D,WholeNMJData!$A:$A=$A1195)"),487.14264)</f>
        <v>487.14264</v>
      </c>
    </row>
    <row r="1196">
      <c r="A1196" s="5" t="str">
        <f t="shared" si="4"/>
        <v>WSP_06f_m67_002</v>
      </c>
      <c r="B1196" s="5" t="str">
        <f t="shared" si="5"/>
        <v>WSP</v>
      </c>
      <c r="C1196" s="1" t="s">
        <v>1279</v>
      </c>
      <c r="D1196" s="1">
        <v>32.0</v>
      </c>
      <c r="E1196" s="1">
        <v>5184.5315</v>
      </c>
      <c r="F1196" s="1">
        <v>0.276184530849</v>
      </c>
      <c r="G1196" s="8">
        <f>IFERROR(__xludf.DUMMYFUNCTION("FILTER(WholeNMJData!D:D,WholeNMJData!$A:$A=$A1196)"),487.14264)</f>
        <v>487.14264</v>
      </c>
      <c r="H1196" s="8">
        <f t="shared" si="6"/>
        <v>10.64273803</v>
      </c>
      <c r="I1196" s="8">
        <f>IFERROR(__xludf.DUMMYFUNCTION("FILTER(WholeNMJData!D:D,WholeNMJData!$A:$A=$A1196)"),487.14264)</f>
        <v>487.14264</v>
      </c>
    </row>
    <row r="1197">
      <c r="A1197" s="5" t="str">
        <f t="shared" si="4"/>
        <v>WSP_06f_m67_002</v>
      </c>
      <c r="B1197" s="5" t="str">
        <f t="shared" si="5"/>
        <v>WSP</v>
      </c>
      <c r="C1197" s="1" t="s">
        <v>1280</v>
      </c>
      <c r="D1197" s="1">
        <v>24.0</v>
      </c>
      <c r="E1197" s="1">
        <v>5885.77401667</v>
      </c>
      <c r="F1197" s="1">
        <v>0.33303268091</v>
      </c>
      <c r="G1197" s="8">
        <f>IFERROR(__xludf.DUMMYFUNCTION("FILTER(WholeNMJData!D:D,WholeNMJData!$A:$A=$A1197)"),487.14264)</f>
        <v>487.14264</v>
      </c>
      <c r="H1197" s="8">
        <f t="shared" si="6"/>
        <v>12.08223944</v>
      </c>
      <c r="I1197" s="8">
        <f>IFERROR(__xludf.DUMMYFUNCTION("FILTER(WholeNMJData!D:D,WholeNMJData!$A:$A=$A1197)"),487.14264)</f>
        <v>487.14264</v>
      </c>
    </row>
    <row r="1198">
      <c r="A1198" s="5" t="str">
        <f t="shared" si="4"/>
        <v>WSP_06f_m67_002</v>
      </c>
      <c r="B1198" s="5" t="str">
        <f t="shared" si="5"/>
        <v>WSP</v>
      </c>
      <c r="C1198" s="1" t="s">
        <v>1281</v>
      </c>
      <c r="D1198" s="1">
        <v>28.0</v>
      </c>
      <c r="E1198" s="1">
        <v>4887.28961429</v>
      </c>
      <c r="F1198" s="1">
        <v>0.795600548949</v>
      </c>
      <c r="G1198" s="8">
        <f>IFERROR(__xludf.DUMMYFUNCTION("FILTER(WholeNMJData!D:D,WholeNMJData!$A:$A=$A1198)"),487.14264)</f>
        <v>487.14264</v>
      </c>
      <c r="H1198" s="8">
        <f t="shared" si="6"/>
        <v>10.0325638</v>
      </c>
      <c r="I1198" s="8">
        <f>IFERROR(__xludf.DUMMYFUNCTION("FILTER(WholeNMJData!D:D,WholeNMJData!$A:$A=$A1198)"),487.14264)</f>
        <v>487.14264</v>
      </c>
    </row>
    <row r="1199">
      <c r="A1199" s="5" t="str">
        <f t="shared" si="4"/>
        <v>WSP_06f_m67_002</v>
      </c>
      <c r="B1199" s="5" t="str">
        <f t="shared" si="5"/>
        <v>WSP</v>
      </c>
      <c r="C1199" s="1" t="s">
        <v>1282</v>
      </c>
      <c r="D1199" s="1">
        <v>16.0</v>
      </c>
      <c r="E1199" s="1">
        <v>5710.661725</v>
      </c>
      <c r="F1199" s="1">
        <v>0.421477617815</v>
      </c>
      <c r="G1199" s="8">
        <f>IFERROR(__xludf.DUMMYFUNCTION("FILTER(WholeNMJData!D:D,WholeNMJData!$A:$A=$A1199)"),487.14264)</f>
        <v>487.14264</v>
      </c>
      <c r="H1199" s="8">
        <f t="shared" si="6"/>
        <v>11.72277123</v>
      </c>
      <c r="I1199" s="8">
        <f>IFERROR(__xludf.DUMMYFUNCTION("FILTER(WholeNMJData!D:D,WholeNMJData!$A:$A=$A1199)"),487.14264)</f>
        <v>487.14264</v>
      </c>
    </row>
    <row r="1200">
      <c r="A1200" s="5" t="str">
        <f t="shared" si="4"/>
        <v>WSP_06f_m67_002</v>
      </c>
      <c r="B1200" s="5" t="str">
        <f t="shared" si="5"/>
        <v>WSP</v>
      </c>
      <c r="C1200" s="1" t="s">
        <v>1283</v>
      </c>
      <c r="D1200" s="1">
        <v>24.0</v>
      </c>
      <c r="E1200" s="1">
        <v>5056.14833333</v>
      </c>
      <c r="F1200" s="1">
        <v>0.476359897142</v>
      </c>
      <c r="G1200" s="8">
        <f>IFERROR(__xludf.DUMMYFUNCTION("FILTER(WholeNMJData!D:D,WholeNMJData!$A:$A=$A1200)"),487.14264)</f>
        <v>487.14264</v>
      </c>
      <c r="H1200" s="8">
        <f t="shared" si="6"/>
        <v>10.37919475</v>
      </c>
      <c r="I1200" s="8">
        <f>IFERROR(__xludf.DUMMYFUNCTION("FILTER(WholeNMJData!D:D,WholeNMJData!$A:$A=$A1200)"),487.14264)</f>
        <v>487.14264</v>
      </c>
    </row>
    <row r="1201">
      <c r="A1201" s="5" t="str">
        <f t="shared" si="4"/>
        <v>WSP_06f_m67_002</v>
      </c>
      <c r="B1201" s="5" t="str">
        <f t="shared" si="5"/>
        <v>WSP</v>
      </c>
      <c r="C1201" s="1" t="s">
        <v>1284</v>
      </c>
      <c r="D1201" s="1">
        <v>16.0</v>
      </c>
      <c r="E1201" s="1">
        <v>5401.537175</v>
      </c>
      <c r="F1201" s="1">
        <v>0.490309075768</v>
      </c>
      <c r="G1201" s="8">
        <f>IFERROR(__xludf.DUMMYFUNCTION("FILTER(WholeNMJData!D:D,WholeNMJData!$A:$A=$A1201)"),487.14264)</f>
        <v>487.14264</v>
      </c>
      <c r="H1201" s="8">
        <f t="shared" si="6"/>
        <v>11.08820442</v>
      </c>
      <c r="I1201" s="8">
        <f>IFERROR(__xludf.DUMMYFUNCTION("FILTER(WholeNMJData!D:D,WholeNMJData!$A:$A=$A1201)"),487.14264)</f>
        <v>487.14264</v>
      </c>
    </row>
    <row r="1202">
      <c r="A1202" s="5" t="str">
        <f t="shared" si="4"/>
        <v>WSP_06f_m67_002</v>
      </c>
      <c r="B1202" s="5" t="str">
        <f t="shared" si="5"/>
        <v>WSP</v>
      </c>
      <c r="C1202" s="1" t="s">
        <v>1285</v>
      </c>
      <c r="D1202" s="1">
        <v>40.0</v>
      </c>
      <c r="E1202" s="1">
        <v>6051.10989</v>
      </c>
      <c r="F1202" s="1">
        <v>0.651013247423</v>
      </c>
      <c r="G1202" s="8">
        <f>IFERROR(__xludf.DUMMYFUNCTION("FILTER(WholeNMJData!D:D,WholeNMJData!$A:$A=$A1202)"),487.14264)</f>
        <v>487.14264</v>
      </c>
      <c r="H1202" s="8">
        <f t="shared" si="6"/>
        <v>12.42163874</v>
      </c>
      <c r="I1202" s="8">
        <f>IFERROR(__xludf.DUMMYFUNCTION("FILTER(WholeNMJData!D:D,WholeNMJData!$A:$A=$A1202)"),487.14264)</f>
        <v>487.14264</v>
      </c>
    </row>
    <row r="1203">
      <c r="A1203" s="5" t="str">
        <f t="shared" si="4"/>
        <v>WSP_06f_m67_002</v>
      </c>
      <c r="B1203" s="5" t="str">
        <f t="shared" si="5"/>
        <v>WSP</v>
      </c>
      <c r="C1203" s="1" t="s">
        <v>1286</v>
      </c>
      <c r="D1203" s="1">
        <v>72.0</v>
      </c>
      <c r="E1203" s="1">
        <v>6177.64552222</v>
      </c>
      <c r="F1203" s="1">
        <v>0.670714252719</v>
      </c>
      <c r="G1203" s="8">
        <f>IFERROR(__xludf.DUMMYFUNCTION("FILTER(WholeNMJData!D:D,WholeNMJData!$A:$A=$A1203)"),487.14264)</f>
        <v>487.14264</v>
      </c>
      <c r="H1203" s="8">
        <f t="shared" si="6"/>
        <v>12.68138942</v>
      </c>
      <c r="I1203" s="8">
        <f>IFERROR(__xludf.DUMMYFUNCTION("FILTER(WholeNMJData!D:D,WholeNMJData!$A:$A=$A1203)"),487.14264)</f>
        <v>487.14264</v>
      </c>
    </row>
    <row r="1204">
      <c r="A1204" s="5" t="str">
        <f t="shared" si="4"/>
        <v>WSP_06f_m67_002</v>
      </c>
      <c r="B1204" s="5" t="str">
        <f t="shared" si="5"/>
        <v>WSP</v>
      </c>
      <c r="C1204" s="1" t="s">
        <v>1287</v>
      </c>
      <c r="D1204" s="1">
        <v>24.0</v>
      </c>
      <c r="E1204" s="1">
        <v>5607.19533333</v>
      </c>
      <c r="F1204" s="1">
        <v>0.379240132292</v>
      </c>
      <c r="G1204" s="8">
        <f>IFERROR(__xludf.DUMMYFUNCTION("FILTER(WholeNMJData!D:D,WholeNMJData!$A:$A=$A1204)"),487.14264)</f>
        <v>487.14264</v>
      </c>
      <c r="H1204" s="8">
        <f t="shared" si="6"/>
        <v>11.51037678</v>
      </c>
      <c r="I1204" s="8">
        <f>IFERROR(__xludf.DUMMYFUNCTION("FILTER(WholeNMJData!D:D,WholeNMJData!$A:$A=$A1204)"),487.14264)</f>
        <v>487.14264</v>
      </c>
    </row>
    <row r="1205">
      <c r="A1205" s="5" t="str">
        <f t="shared" si="4"/>
        <v>WSP_06f_m67_002</v>
      </c>
      <c r="B1205" s="5" t="str">
        <f t="shared" si="5"/>
        <v>WSP</v>
      </c>
      <c r="C1205" s="1" t="s">
        <v>1288</v>
      </c>
      <c r="D1205" s="1">
        <v>68.0</v>
      </c>
      <c r="E1205" s="1">
        <v>5421.25198824</v>
      </c>
      <c r="F1205" s="1">
        <v>0.715716075995</v>
      </c>
      <c r="G1205" s="8">
        <f>IFERROR(__xludf.DUMMYFUNCTION("FILTER(WholeNMJData!D:D,WholeNMJData!$A:$A=$A1205)"),487.14264)</f>
        <v>487.14264</v>
      </c>
      <c r="H1205" s="8">
        <f t="shared" si="6"/>
        <v>11.12867473</v>
      </c>
      <c r="I1205" s="8">
        <f>IFERROR(__xludf.DUMMYFUNCTION("FILTER(WholeNMJData!D:D,WholeNMJData!$A:$A=$A1205)"),487.14264)</f>
        <v>487.14264</v>
      </c>
    </row>
    <row r="1206">
      <c r="A1206" s="5" t="str">
        <f t="shared" si="4"/>
        <v>WSP_06f_m67_002</v>
      </c>
      <c r="B1206" s="5" t="str">
        <f t="shared" si="5"/>
        <v>WSP</v>
      </c>
      <c r="C1206" s="1" t="s">
        <v>1289</v>
      </c>
      <c r="D1206" s="1">
        <v>48.0</v>
      </c>
      <c r="E1206" s="1">
        <v>5987.8268</v>
      </c>
      <c r="F1206" s="1">
        <v>0.847185776983</v>
      </c>
      <c r="G1206" s="8">
        <f>IFERROR(__xludf.DUMMYFUNCTION("FILTER(WholeNMJData!D:D,WholeNMJData!$A:$A=$A1206)"),487.14264)</f>
        <v>487.14264</v>
      </c>
      <c r="H1206" s="8">
        <f t="shared" si="6"/>
        <v>12.29173205</v>
      </c>
      <c r="I1206" s="8">
        <f>IFERROR(__xludf.DUMMYFUNCTION("FILTER(WholeNMJData!D:D,WholeNMJData!$A:$A=$A1206)"),487.14264)</f>
        <v>487.14264</v>
      </c>
    </row>
    <row r="1207">
      <c r="A1207" s="5" t="str">
        <f t="shared" si="4"/>
        <v>WSP_06f_m67_002</v>
      </c>
      <c r="B1207" s="5" t="str">
        <f t="shared" si="5"/>
        <v>WSP</v>
      </c>
      <c r="C1207" s="1" t="s">
        <v>1290</v>
      </c>
      <c r="D1207" s="1">
        <v>68.0</v>
      </c>
      <c r="E1207" s="1">
        <v>7643.42847059</v>
      </c>
      <c r="F1207" s="1">
        <v>1.16463859566</v>
      </c>
      <c r="G1207" s="8">
        <f>IFERROR(__xludf.DUMMYFUNCTION("FILTER(WholeNMJData!D:D,WholeNMJData!$A:$A=$A1207)"),487.14264)</f>
        <v>487.14264</v>
      </c>
      <c r="H1207" s="8">
        <f t="shared" si="6"/>
        <v>15.69032937</v>
      </c>
      <c r="I1207" s="8">
        <f>IFERROR(__xludf.DUMMYFUNCTION("FILTER(WholeNMJData!D:D,WholeNMJData!$A:$A=$A1207)"),487.14264)</f>
        <v>487.14264</v>
      </c>
    </row>
    <row r="1208">
      <c r="A1208" s="5" t="str">
        <f t="shared" si="4"/>
        <v>WSP_06f_m67_002</v>
      </c>
      <c r="B1208" s="5" t="str">
        <f t="shared" si="5"/>
        <v>WSP</v>
      </c>
      <c r="C1208" s="1" t="s">
        <v>1291</v>
      </c>
      <c r="D1208" s="1">
        <v>64.0</v>
      </c>
      <c r="E1208" s="1">
        <v>5741.31984375</v>
      </c>
      <c r="F1208" s="1">
        <v>0.919849606663</v>
      </c>
      <c r="G1208" s="8">
        <f>IFERROR(__xludf.DUMMYFUNCTION("FILTER(WholeNMJData!D:D,WholeNMJData!$A:$A=$A1208)"),487.14264)</f>
        <v>487.14264</v>
      </c>
      <c r="H1208" s="8">
        <f t="shared" si="6"/>
        <v>11.78570581</v>
      </c>
      <c r="I1208" s="8">
        <f>IFERROR(__xludf.DUMMYFUNCTION("FILTER(WholeNMJData!D:D,WholeNMJData!$A:$A=$A1208)"),487.14264)</f>
        <v>487.14264</v>
      </c>
    </row>
    <row r="1209">
      <c r="A1209" s="5" t="str">
        <f t="shared" si="4"/>
        <v>WSP_06f_m67_002</v>
      </c>
      <c r="B1209" s="5" t="str">
        <f t="shared" si="5"/>
        <v>WSP</v>
      </c>
      <c r="C1209" s="1" t="s">
        <v>1292</v>
      </c>
      <c r="D1209" s="1">
        <v>220.0</v>
      </c>
      <c r="E1209" s="1">
        <v>9202.58802909</v>
      </c>
      <c r="F1209" s="1">
        <v>1.01761503073</v>
      </c>
      <c r="G1209" s="8">
        <f>IFERROR(__xludf.DUMMYFUNCTION("FILTER(WholeNMJData!D:D,WholeNMJData!$A:$A=$A1209)"),487.14264)</f>
        <v>487.14264</v>
      </c>
      <c r="H1209" s="8">
        <f t="shared" si="6"/>
        <v>18.89095159</v>
      </c>
      <c r="I1209" s="8">
        <f>IFERROR(__xludf.DUMMYFUNCTION("FILTER(WholeNMJData!D:D,WholeNMJData!$A:$A=$A1209)"),487.14264)</f>
        <v>487.14264</v>
      </c>
    </row>
    <row r="1210">
      <c r="A1210" s="5" t="str">
        <f t="shared" si="4"/>
        <v>WSP_06f_m67_002</v>
      </c>
      <c r="B1210" s="5" t="str">
        <f t="shared" si="5"/>
        <v>WSP</v>
      </c>
      <c r="C1210" s="1" t="s">
        <v>1293</v>
      </c>
      <c r="D1210" s="1">
        <v>24.0</v>
      </c>
      <c r="E1210" s="1">
        <v>5401.19431667</v>
      </c>
      <c r="F1210" s="1">
        <v>0.451570903952</v>
      </c>
      <c r="G1210" s="8">
        <f>IFERROR(__xludf.DUMMYFUNCTION("FILTER(WholeNMJData!D:D,WholeNMJData!$A:$A=$A1210)"),487.14264)</f>
        <v>487.14264</v>
      </c>
      <c r="H1210" s="8">
        <f t="shared" si="6"/>
        <v>11.08750061</v>
      </c>
      <c r="I1210" s="8">
        <f>IFERROR(__xludf.DUMMYFUNCTION("FILTER(WholeNMJData!D:D,WholeNMJData!$A:$A=$A1210)"),487.14264)</f>
        <v>487.14264</v>
      </c>
    </row>
    <row r="1211">
      <c r="A1211" s="5" t="str">
        <f t="shared" si="4"/>
        <v>WSP_06f_m67_002</v>
      </c>
      <c r="B1211" s="5" t="str">
        <f t="shared" si="5"/>
        <v>WSP</v>
      </c>
      <c r="C1211" s="1" t="s">
        <v>1294</v>
      </c>
      <c r="D1211" s="1">
        <v>36.0</v>
      </c>
      <c r="E1211" s="1">
        <v>6211.58231111</v>
      </c>
      <c r="F1211" s="1">
        <v>0.524645080235</v>
      </c>
      <c r="G1211" s="8">
        <f>IFERROR(__xludf.DUMMYFUNCTION("FILTER(WholeNMJData!D:D,WholeNMJData!$A:$A=$A1211)"),487.14264)</f>
        <v>487.14264</v>
      </c>
      <c r="H1211" s="8">
        <f t="shared" si="6"/>
        <v>12.75105442</v>
      </c>
      <c r="I1211" s="8">
        <f>IFERROR(__xludf.DUMMYFUNCTION("FILTER(WholeNMJData!D:D,WholeNMJData!$A:$A=$A1211)"),487.14264)</f>
        <v>487.14264</v>
      </c>
    </row>
    <row r="1212">
      <c r="A1212" s="5" t="str">
        <f t="shared" si="4"/>
        <v>WSP_06f_m67_002</v>
      </c>
      <c r="B1212" s="5" t="str">
        <f t="shared" si="5"/>
        <v>WSP</v>
      </c>
      <c r="C1212" s="1" t="s">
        <v>1295</v>
      </c>
      <c r="D1212" s="1">
        <v>16.0</v>
      </c>
      <c r="E1212" s="1">
        <v>5327.456325</v>
      </c>
      <c r="F1212" s="1">
        <v>0.206801282411</v>
      </c>
      <c r="G1212" s="8">
        <f>IFERROR(__xludf.DUMMYFUNCTION("FILTER(WholeNMJData!D:D,WholeNMJData!$A:$A=$A1212)"),487.14264)</f>
        <v>487.14264</v>
      </c>
      <c r="H1212" s="8">
        <f t="shared" si="6"/>
        <v>10.93613223</v>
      </c>
      <c r="I1212" s="8">
        <f>IFERROR(__xludf.DUMMYFUNCTION("FILTER(WholeNMJData!D:D,WholeNMJData!$A:$A=$A1212)"),487.14264)</f>
        <v>487.14264</v>
      </c>
    </row>
    <row r="1213">
      <c r="A1213" s="5" t="str">
        <f t="shared" si="4"/>
        <v>WSP_06f_m67_002</v>
      </c>
      <c r="B1213" s="5" t="str">
        <f t="shared" si="5"/>
        <v>WSP</v>
      </c>
      <c r="C1213" s="1" t="s">
        <v>1296</v>
      </c>
      <c r="D1213" s="1">
        <v>48.0</v>
      </c>
      <c r="E1213" s="1">
        <v>7213.024825</v>
      </c>
      <c r="F1213" s="1">
        <v>0.585840920075</v>
      </c>
      <c r="G1213" s="8">
        <f>IFERROR(__xludf.DUMMYFUNCTION("FILTER(WholeNMJData!D:D,WholeNMJData!$A:$A=$A1213)"),487.14264)</f>
        <v>487.14264</v>
      </c>
      <c r="H1213" s="8">
        <f t="shared" si="6"/>
        <v>14.80680243</v>
      </c>
      <c r="I1213" s="8">
        <f>IFERROR(__xludf.DUMMYFUNCTION("FILTER(WholeNMJData!D:D,WholeNMJData!$A:$A=$A1213)"),487.14264)</f>
        <v>487.14264</v>
      </c>
    </row>
    <row r="1214">
      <c r="A1214" s="5" t="str">
        <f t="shared" si="4"/>
        <v>WSP_06f_m67_002</v>
      </c>
      <c r="B1214" s="5" t="str">
        <f t="shared" si="5"/>
        <v>WSP</v>
      </c>
      <c r="C1214" s="1" t="s">
        <v>1297</v>
      </c>
      <c r="D1214" s="1">
        <v>56.0</v>
      </c>
      <c r="E1214" s="1">
        <v>5951.62332143</v>
      </c>
      <c r="F1214" s="1">
        <v>0.763533216835</v>
      </c>
      <c r="G1214" s="8">
        <f>IFERROR(__xludf.DUMMYFUNCTION("FILTER(WholeNMJData!D:D,WholeNMJData!$A:$A=$A1214)"),487.14264)</f>
        <v>487.14264</v>
      </c>
      <c r="H1214" s="8">
        <f t="shared" si="6"/>
        <v>12.21741402</v>
      </c>
      <c r="I1214" s="8">
        <f>IFERROR(__xludf.DUMMYFUNCTION("FILTER(WholeNMJData!D:D,WholeNMJData!$A:$A=$A1214)"),487.14264)</f>
        <v>487.14264</v>
      </c>
    </row>
    <row r="1215">
      <c r="A1215" s="5" t="str">
        <f t="shared" si="4"/>
        <v>WSP_06f_m67_002</v>
      </c>
      <c r="B1215" s="5" t="str">
        <f t="shared" si="5"/>
        <v>WSP</v>
      </c>
      <c r="C1215" s="1" t="s">
        <v>1298</v>
      </c>
      <c r="D1215" s="1">
        <v>20.0</v>
      </c>
      <c r="E1215" s="1">
        <v>5374.62764</v>
      </c>
      <c r="F1215" s="1">
        <v>0.313529106176</v>
      </c>
      <c r="G1215" s="8">
        <f>IFERROR(__xludf.DUMMYFUNCTION("FILTER(WholeNMJData!D:D,WholeNMJData!$A:$A=$A1215)"),487.14264)</f>
        <v>487.14264</v>
      </c>
      <c r="H1215" s="8">
        <f t="shared" si="6"/>
        <v>11.03296488</v>
      </c>
      <c r="I1215" s="8">
        <f>IFERROR(__xludf.DUMMYFUNCTION("FILTER(WholeNMJData!D:D,WholeNMJData!$A:$A=$A1215)"),487.14264)</f>
        <v>487.14264</v>
      </c>
    </row>
    <row r="1216">
      <c r="A1216" s="5" t="str">
        <f t="shared" si="4"/>
        <v>WSP_06f_m67_002</v>
      </c>
      <c r="B1216" s="5" t="str">
        <f t="shared" si="5"/>
        <v>WSP</v>
      </c>
      <c r="C1216" s="1" t="s">
        <v>1299</v>
      </c>
      <c r="D1216" s="1">
        <v>20.0</v>
      </c>
      <c r="E1216" s="1">
        <v>5826.45854</v>
      </c>
      <c r="F1216" s="1">
        <v>0.638231985085</v>
      </c>
      <c r="G1216" s="8">
        <f>IFERROR(__xludf.DUMMYFUNCTION("FILTER(WholeNMJData!D:D,WholeNMJData!$A:$A=$A1216)"),487.14264)</f>
        <v>487.14264</v>
      </c>
      <c r="H1216" s="8">
        <f t="shared" si="6"/>
        <v>11.96047741</v>
      </c>
      <c r="I1216" s="8">
        <f>IFERROR(__xludf.DUMMYFUNCTION("FILTER(WholeNMJData!D:D,WholeNMJData!$A:$A=$A1216)"),487.14264)</f>
        <v>487.14264</v>
      </c>
    </row>
    <row r="1217">
      <c r="A1217" s="5" t="str">
        <f t="shared" si="4"/>
        <v>WSP_06f_m67_002</v>
      </c>
      <c r="B1217" s="5" t="str">
        <f t="shared" si="5"/>
        <v>WSP</v>
      </c>
      <c r="C1217" s="1" t="s">
        <v>1300</v>
      </c>
      <c r="D1217" s="1">
        <v>36.0</v>
      </c>
      <c r="E1217" s="1">
        <v>5598.27255556</v>
      </c>
      <c r="F1217" s="1">
        <v>0.520277759094</v>
      </c>
      <c r="G1217" s="8">
        <f>IFERROR(__xludf.DUMMYFUNCTION("FILTER(WholeNMJData!D:D,WholeNMJData!$A:$A=$A1217)"),487.14264)</f>
        <v>487.14264</v>
      </c>
      <c r="H1217" s="8">
        <f t="shared" si="6"/>
        <v>11.49206022</v>
      </c>
      <c r="I1217" s="8">
        <f>IFERROR(__xludf.DUMMYFUNCTION("FILTER(WholeNMJData!D:D,WholeNMJData!$A:$A=$A1217)"),487.14264)</f>
        <v>487.14264</v>
      </c>
    </row>
    <row r="1218">
      <c r="A1218" s="5" t="str">
        <f t="shared" si="4"/>
        <v>WSP_06f_m67_002</v>
      </c>
      <c r="B1218" s="5" t="str">
        <f t="shared" si="5"/>
        <v>WSP</v>
      </c>
      <c r="C1218" s="1" t="s">
        <v>1301</v>
      </c>
      <c r="D1218" s="1">
        <v>92.0</v>
      </c>
      <c r="E1218" s="1">
        <v>6365.93751304</v>
      </c>
      <c r="F1218" s="1">
        <v>0.666395183947</v>
      </c>
      <c r="G1218" s="8">
        <f>IFERROR(__xludf.DUMMYFUNCTION("FILTER(WholeNMJData!D:D,WholeNMJData!$A:$A=$A1218)"),487.14264)</f>
        <v>487.14264</v>
      </c>
      <c r="H1218" s="8">
        <f t="shared" si="6"/>
        <v>13.06791274</v>
      </c>
      <c r="I1218" s="8">
        <f>IFERROR(__xludf.DUMMYFUNCTION("FILTER(WholeNMJData!D:D,WholeNMJData!$A:$A=$A1218)"),487.14264)</f>
        <v>487.14264</v>
      </c>
    </row>
    <row r="1219">
      <c r="A1219" s="5" t="str">
        <f t="shared" si="4"/>
        <v>WSP_06f_m67_002</v>
      </c>
      <c r="B1219" s="5" t="str">
        <f t="shared" si="5"/>
        <v>WSP</v>
      </c>
      <c r="C1219" s="1" t="s">
        <v>1302</v>
      </c>
      <c r="D1219" s="1">
        <v>16.0</v>
      </c>
      <c r="E1219" s="1">
        <v>4928.25475</v>
      </c>
      <c r="F1219" s="1">
        <v>0.295191619305</v>
      </c>
      <c r="G1219" s="8">
        <f>IFERROR(__xludf.DUMMYFUNCTION("FILTER(WholeNMJData!D:D,WholeNMJData!$A:$A=$A1219)"),487.14264)</f>
        <v>487.14264</v>
      </c>
      <c r="H1219" s="8">
        <f t="shared" si="6"/>
        <v>10.11665649</v>
      </c>
      <c r="I1219" s="8">
        <f>IFERROR(__xludf.DUMMYFUNCTION("FILTER(WholeNMJData!D:D,WholeNMJData!$A:$A=$A1219)"),487.14264)</f>
        <v>487.14264</v>
      </c>
    </row>
    <row r="1220">
      <c r="A1220" s="5" t="str">
        <f t="shared" si="4"/>
        <v>WSP_06f_m67_002</v>
      </c>
      <c r="B1220" s="5" t="str">
        <f t="shared" si="5"/>
        <v>WSP</v>
      </c>
      <c r="C1220" s="1" t="s">
        <v>1303</v>
      </c>
      <c r="D1220" s="1">
        <v>32.0</v>
      </c>
      <c r="E1220" s="1">
        <v>5096.5462375</v>
      </c>
      <c r="F1220" s="1">
        <v>0.79007600684</v>
      </c>
      <c r="G1220" s="8">
        <f>IFERROR(__xludf.DUMMYFUNCTION("FILTER(WholeNMJData!D:D,WholeNMJData!$A:$A=$A1220)"),487.14264)</f>
        <v>487.14264</v>
      </c>
      <c r="H1220" s="8">
        <f t="shared" si="6"/>
        <v>10.46212304</v>
      </c>
      <c r="I1220" s="8">
        <f>IFERROR(__xludf.DUMMYFUNCTION("FILTER(WholeNMJData!D:D,WholeNMJData!$A:$A=$A1220)"),487.14264)</f>
        <v>487.14264</v>
      </c>
    </row>
    <row r="1221">
      <c r="A1221" s="5" t="str">
        <f t="shared" si="4"/>
        <v>WSP_06f_m67_002</v>
      </c>
      <c r="B1221" s="5" t="str">
        <f t="shared" si="5"/>
        <v>WSP</v>
      </c>
      <c r="C1221" s="1" t="s">
        <v>1304</v>
      </c>
      <c r="D1221" s="1">
        <v>20.0</v>
      </c>
      <c r="E1221" s="1">
        <v>5118.84134</v>
      </c>
      <c r="F1221" s="1">
        <v>0.517535321773</v>
      </c>
      <c r="G1221" s="8">
        <f>IFERROR(__xludf.DUMMYFUNCTION("FILTER(WholeNMJData!D:D,WholeNMJData!$A:$A=$A1221)"),487.14264)</f>
        <v>487.14264</v>
      </c>
      <c r="H1221" s="8">
        <f t="shared" si="6"/>
        <v>10.50789013</v>
      </c>
      <c r="I1221" s="8">
        <f>IFERROR(__xludf.DUMMYFUNCTION("FILTER(WholeNMJData!D:D,WholeNMJData!$A:$A=$A1221)"),487.14264)</f>
        <v>487.14264</v>
      </c>
    </row>
    <row r="1222">
      <c r="A1222" s="5" t="str">
        <f t="shared" si="4"/>
        <v>WSP_06f_m67_002</v>
      </c>
      <c r="B1222" s="5" t="str">
        <f t="shared" si="5"/>
        <v>WSP</v>
      </c>
      <c r="C1222" s="1" t="s">
        <v>1305</v>
      </c>
      <c r="D1222" s="1">
        <v>16.0</v>
      </c>
      <c r="E1222" s="1">
        <v>5817.157275</v>
      </c>
      <c r="F1222" s="1">
        <v>0.217505723188</v>
      </c>
      <c r="G1222" s="8">
        <f>IFERROR(__xludf.DUMMYFUNCTION("FILTER(WholeNMJData!D:D,WholeNMJData!$A:$A=$A1222)"),487.14264)</f>
        <v>487.14264</v>
      </c>
      <c r="H1222" s="8">
        <f t="shared" si="6"/>
        <v>11.94138389</v>
      </c>
      <c r="I1222" s="8">
        <f>IFERROR(__xludf.DUMMYFUNCTION("FILTER(WholeNMJData!D:D,WholeNMJData!$A:$A=$A1222)"),487.14264)</f>
        <v>487.14264</v>
      </c>
    </row>
    <row r="1223">
      <c r="A1223" s="5" t="str">
        <f t="shared" si="4"/>
        <v>WSP_06f_m67_002</v>
      </c>
      <c r="B1223" s="5" t="str">
        <f t="shared" si="5"/>
        <v>WSP</v>
      </c>
      <c r="C1223" s="1" t="s">
        <v>1306</v>
      </c>
      <c r="D1223" s="1">
        <v>48.0</v>
      </c>
      <c r="E1223" s="1">
        <v>5650.299075</v>
      </c>
      <c r="F1223" s="1">
        <v>0.745622549192</v>
      </c>
      <c r="G1223" s="8">
        <f>IFERROR(__xludf.DUMMYFUNCTION("FILTER(WholeNMJData!D:D,WholeNMJData!$A:$A=$A1223)"),487.14264)</f>
        <v>487.14264</v>
      </c>
      <c r="H1223" s="8">
        <f t="shared" si="6"/>
        <v>11.59885958</v>
      </c>
      <c r="I1223" s="8">
        <f>IFERROR(__xludf.DUMMYFUNCTION("FILTER(WholeNMJData!D:D,WholeNMJData!$A:$A=$A1223)"),487.14264)</f>
        <v>487.14264</v>
      </c>
    </row>
    <row r="1224">
      <c r="A1224" s="5" t="str">
        <f t="shared" si="4"/>
        <v>WSP_06f_m67_002</v>
      </c>
      <c r="B1224" s="5" t="str">
        <f t="shared" si="5"/>
        <v>WSP</v>
      </c>
      <c r="C1224" s="1" t="s">
        <v>1307</v>
      </c>
      <c r="D1224" s="1">
        <v>20.0</v>
      </c>
      <c r="E1224" s="1">
        <v>3958.01144</v>
      </c>
      <c r="F1224" s="1">
        <v>0.530583989419</v>
      </c>
      <c r="G1224" s="8">
        <f>IFERROR(__xludf.DUMMYFUNCTION("FILTER(WholeNMJData!D:D,WholeNMJData!$A:$A=$A1224)"),487.14264)</f>
        <v>487.14264</v>
      </c>
      <c r="H1224" s="8">
        <f t="shared" si="6"/>
        <v>8.124953792</v>
      </c>
      <c r="I1224" s="8">
        <f>IFERROR(__xludf.DUMMYFUNCTION("FILTER(WholeNMJData!D:D,WholeNMJData!$A:$A=$A1224)"),487.14264)</f>
        <v>487.14264</v>
      </c>
    </row>
    <row r="1225">
      <c r="A1225" s="5" t="str">
        <f t="shared" si="4"/>
        <v>WSP_06f_m67_002</v>
      </c>
      <c r="B1225" s="5" t="str">
        <f t="shared" si="5"/>
        <v>WSP</v>
      </c>
      <c r="C1225" s="1" t="s">
        <v>1308</v>
      </c>
      <c r="D1225" s="1">
        <v>36.0</v>
      </c>
      <c r="E1225" s="1">
        <v>5357.53161111</v>
      </c>
      <c r="F1225" s="1">
        <v>0.691642657286</v>
      </c>
      <c r="G1225" s="8">
        <f>IFERROR(__xludf.DUMMYFUNCTION("FILTER(WholeNMJData!D:D,WholeNMJData!$A:$A=$A1225)"),487.14264)</f>
        <v>487.14264</v>
      </c>
      <c r="H1225" s="8">
        <f t="shared" si="6"/>
        <v>10.99787038</v>
      </c>
      <c r="I1225" s="8">
        <f>IFERROR(__xludf.DUMMYFUNCTION("FILTER(WholeNMJData!D:D,WholeNMJData!$A:$A=$A1225)"),487.14264)</f>
        <v>487.14264</v>
      </c>
    </row>
    <row r="1226">
      <c r="A1226" s="5" t="str">
        <f t="shared" si="4"/>
        <v>WSP_06f_m67_002</v>
      </c>
      <c r="B1226" s="5" t="str">
        <f t="shared" si="5"/>
        <v>WSP</v>
      </c>
      <c r="C1226" s="1" t="s">
        <v>1309</v>
      </c>
      <c r="D1226" s="1">
        <v>24.0</v>
      </c>
      <c r="E1226" s="1">
        <v>7063.96395</v>
      </c>
      <c r="F1226" s="1">
        <v>0.251886973461</v>
      </c>
      <c r="G1226" s="8">
        <f>IFERROR(__xludf.DUMMYFUNCTION("FILTER(WholeNMJData!D:D,WholeNMJData!$A:$A=$A1226)"),487.14264)</f>
        <v>487.14264</v>
      </c>
      <c r="H1226" s="8">
        <f t="shared" si="6"/>
        <v>14.50081223</v>
      </c>
      <c r="I1226" s="8">
        <f>IFERROR(__xludf.DUMMYFUNCTION("FILTER(WholeNMJData!D:D,WholeNMJData!$A:$A=$A1226)"),487.14264)</f>
        <v>487.14264</v>
      </c>
    </row>
    <row r="1227">
      <c r="A1227" s="5" t="str">
        <f t="shared" si="4"/>
        <v>WSP_06f_m67_002</v>
      </c>
      <c r="B1227" s="5" t="str">
        <f t="shared" si="5"/>
        <v>WSP</v>
      </c>
      <c r="C1227" s="1" t="s">
        <v>1310</v>
      </c>
      <c r="D1227" s="1">
        <v>16.0</v>
      </c>
      <c r="E1227" s="1">
        <v>4866.073425</v>
      </c>
      <c r="F1227" s="1">
        <v>0.574972294011</v>
      </c>
      <c r="G1227" s="8">
        <f>IFERROR(__xludf.DUMMYFUNCTION("FILTER(WholeNMJData!D:D,WholeNMJData!$A:$A=$A1227)"),487.14264)</f>
        <v>487.14264</v>
      </c>
      <c r="H1227" s="8">
        <f t="shared" si="6"/>
        <v>9.989011483</v>
      </c>
      <c r="I1227" s="8">
        <f>IFERROR(__xludf.DUMMYFUNCTION("FILTER(WholeNMJData!D:D,WholeNMJData!$A:$A=$A1227)"),487.14264)</f>
        <v>487.14264</v>
      </c>
    </row>
    <row r="1228">
      <c r="A1228" s="5" t="str">
        <f t="shared" si="4"/>
        <v>WSP_06f_m67_002</v>
      </c>
      <c r="B1228" s="5" t="str">
        <f t="shared" si="5"/>
        <v>WSP</v>
      </c>
      <c r="C1228" s="1" t="s">
        <v>1311</v>
      </c>
      <c r="D1228" s="1">
        <v>20.0</v>
      </c>
      <c r="E1228" s="1">
        <v>5748.0146</v>
      </c>
      <c r="F1228" s="1">
        <v>0.348357431103</v>
      </c>
      <c r="G1228" s="8">
        <f>IFERROR(__xludf.DUMMYFUNCTION("FILTER(WholeNMJData!D:D,WholeNMJData!$A:$A=$A1228)"),487.14264)</f>
        <v>487.14264</v>
      </c>
      <c r="H1228" s="8">
        <f t="shared" si="6"/>
        <v>11.79944872</v>
      </c>
      <c r="I1228" s="8">
        <f>IFERROR(__xludf.DUMMYFUNCTION("FILTER(WholeNMJData!D:D,WholeNMJData!$A:$A=$A1228)"),487.14264)</f>
        <v>487.14264</v>
      </c>
    </row>
    <row r="1229">
      <c r="A1229" s="5" t="str">
        <f t="shared" si="4"/>
        <v>WSP_06f_m67_002</v>
      </c>
      <c r="B1229" s="5" t="str">
        <f t="shared" si="5"/>
        <v>WSP</v>
      </c>
      <c r="C1229" s="1" t="s">
        <v>1312</v>
      </c>
      <c r="D1229" s="1">
        <v>20.0</v>
      </c>
      <c r="E1229" s="1">
        <v>8703.03018</v>
      </c>
      <c r="F1229" s="1">
        <v>0.366794040004</v>
      </c>
      <c r="G1229" s="8">
        <f>IFERROR(__xludf.DUMMYFUNCTION("FILTER(WholeNMJData!D:D,WholeNMJData!$A:$A=$A1229)"),487.14264)</f>
        <v>487.14264</v>
      </c>
      <c r="H1229" s="8">
        <f t="shared" si="6"/>
        <v>17.86546581</v>
      </c>
      <c r="I1229" s="8">
        <f>IFERROR(__xludf.DUMMYFUNCTION("FILTER(WholeNMJData!D:D,WholeNMJData!$A:$A=$A1229)"),487.14264)</f>
        <v>487.14264</v>
      </c>
    </row>
    <row r="1230">
      <c r="A1230" s="5" t="str">
        <f t="shared" si="4"/>
        <v>WSP_06f_m67_002</v>
      </c>
      <c r="B1230" s="5" t="str">
        <f t="shared" si="5"/>
        <v>WSP</v>
      </c>
      <c r="C1230" s="1" t="s">
        <v>1313</v>
      </c>
      <c r="D1230" s="1">
        <v>48.0</v>
      </c>
      <c r="E1230" s="1">
        <v>6185.79211667</v>
      </c>
      <c r="F1230" s="1">
        <v>1.11041870959</v>
      </c>
      <c r="G1230" s="8">
        <f>IFERROR(__xludf.DUMMYFUNCTION("FILTER(WholeNMJData!D:D,WholeNMJData!$A:$A=$A1230)"),487.14264)</f>
        <v>487.14264</v>
      </c>
      <c r="H1230" s="8">
        <f t="shared" si="6"/>
        <v>12.69811264</v>
      </c>
      <c r="I1230" s="8">
        <f>IFERROR(__xludf.DUMMYFUNCTION("FILTER(WholeNMJData!D:D,WholeNMJData!$A:$A=$A1230)"),487.14264)</f>
        <v>487.14264</v>
      </c>
    </row>
    <row r="1231">
      <c r="A1231" s="5" t="str">
        <f t="shared" si="4"/>
        <v>WSP_06f_m67_002</v>
      </c>
      <c r="B1231" s="5" t="str">
        <f t="shared" si="5"/>
        <v>WSP</v>
      </c>
      <c r="C1231" s="1" t="s">
        <v>1314</v>
      </c>
      <c r="D1231" s="1">
        <v>108.0</v>
      </c>
      <c r="E1231" s="1">
        <v>6275.16532593</v>
      </c>
      <c r="F1231" s="1">
        <v>0.843743762117</v>
      </c>
      <c r="G1231" s="8">
        <f>IFERROR(__xludf.DUMMYFUNCTION("FILTER(WholeNMJData!D:D,WholeNMJData!$A:$A=$A1231)"),487.14264)</f>
        <v>487.14264</v>
      </c>
      <c r="H1231" s="8">
        <f t="shared" si="6"/>
        <v>12.88157679</v>
      </c>
      <c r="I1231" s="8">
        <f>IFERROR(__xludf.DUMMYFUNCTION("FILTER(WholeNMJData!D:D,WholeNMJData!$A:$A=$A1231)"),487.14264)</f>
        <v>487.14264</v>
      </c>
    </row>
    <row r="1232">
      <c r="A1232" s="5" t="str">
        <f t="shared" si="4"/>
        <v>WSP_06f_m67_002</v>
      </c>
      <c r="B1232" s="5" t="str">
        <f t="shared" si="5"/>
        <v>WSP</v>
      </c>
      <c r="C1232" s="1" t="s">
        <v>1315</v>
      </c>
      <c r="D1232" s="1">
        <v>24.0</v>
      </c>
      <c r="E1232" s="1">
        <v>5396.64728333</v>
      </c>
      <c r="F1232" s="1">
        <v>0.564155065202</v>
      </c>
      <c r="G1232" s="8">
        <f>IFERROR(__xludf.DUMMYFUNCTION("FILTER(WholeNMJData!D:D,WholeNMJData!$A:$A=$A1232)"),487.14264)</f>
        <v>487.14264</v>
      </c>
      <c r="H1232" s="8">
        <f t="shared" si="6"/>
        <v>11.07816652</v>
      </c>
      <c r="I1232" s="8">
        <f>IFERROR(__xludf.DUMMYFUNCTION("FILTER(WholeNMJData!D:D,WholeNMJData!$A:$A=$A1232)"),487.14264)</f>
        <v>487.14264</v>
      </c>
    </row>
    <row r="1233">
      <c r="A1233" s="5" t="str">
        <f t="shared" si="4"/>
        <v>WSP_06f_m67_002</v>
      </c>
      <c r="B1233" s="5" t="str">
        <f t="shared" si="5"/>
        <v>WSP</v>
      </c>
      <c r="C1233" s="1" t="s">
        <v>1316</v>
      </c>
      <c r="D1233" s="1">
        <v>28.0</v>
      </c>
      <c r="E1233" s="1">
        <v>6133.5524</v>
      </c>
      <c r="F1233" s="1">
        <v>0.988978002373</v>
      </c>
      <c r="G1233" s="8">
        <f>IFERROR(__xludf.DUMMYFUNCTION("FILTER(WholeNMJData!D:D,WholeNMJData!$A:$A=$A1233)"),487.14264)</f>
        <v>487.14264</v>
      </c>
      <c r="H1233" s="8">
        <f t="shared" si="6"/>
        <v>12.59087564</v>
      </c>
      <c r="I1233" s="8">
        <f>IFERROR(__xludf.DUMMYFUNCTION("FILTER(WholeNMJData!D:D,WholeNMJData!$A:$A=$A1233)"),487.14264)</f>
        <v>487.14264</v>
      </c>
    </row>
    <row r="1234">
      <c r="A1234" s="5" t="str">
        <f t="shared" si="4"/>
        <v>WSP_06f_m67_002</v>
      </c>
      <c r="B1234" s="5" t="str">
        <f t="shared" si="5"/>
        <v>WSP</v>
      </c>
      <c r="C1234" s="1" t="s">
        <v>1317</v>
      </c>
      <c r="D1234" s="1">
        <v>28.0</v>
      </c>
      <c r="E1234" s="1">
        <v>5485.28687143</v>
      </c>
      <c r="F1234" s="1">
        <v>0.439628456364</v>
      </c>
      <c r="G1234" s="8">
        <f>IFERROR(__xludf.DUMMYFUNCTION("FILTER(WholeNMJData!D:D,WholeNMJData!$A:$A=$A1234)"),487.14264)</f>
        <v>487.14264</v>
      </c>
      <c r="H1234" s="8">
        <f t="shared" si="6"/>
        <v>11.2601247</v>
      </c>
      <c r="I1234" s="8">
        <f>IFERROR(__xludf.DUMMYFUNCTION("FILTER(WholeNMJData!D:D,WholeNMJData!$A:$A=$A1234)"),487.14264)</f>
        <v>487.14264</v>
      </c>
    </row>
    <row r="1235">
      <c r="A1235" s="5" t="str">
        <f t="shared" si="4"/>
        <v>WSP_06f_m67_002</v>
      </c>
      <c r="B1235" s="5" t="str">
        <f t="shared" si="5"/>
        <v>WSP</v>
      </c>
      <c r="C1235" s="1" t="s">
        <v>1318</v>
      </c>
      <c r="D1235" s="1">
        <v>16.0</v>
      </c>
      <c r="E1235" s="1">
        <v>5631.34785</v>
      </c>
      <c r="F1235" s="1">
        <v>0.531169496127</v>
      </c>
      <c r="G1235" s="8">
        <f>IFERROR(__xludf.DUMMYFUNCTION("FILTER(WholeNMJData!D:D,WholeNMJData!$A:$A=$A1235)"),487.14264)</f>
        <v>487.14264</v>
      </c>
      <c r="H1235" s="8">
        <f t="shared" si="6"/>
        <v>11.55995675</v>
      </c>
      <c r="I1235" s="8">
        <f>IFERROR(__xludf.DUMMYFUNCTION("FILTER(WholeNMJData!D:D,WholeNMJData!$A:$A=$A1235)"),487.14264)</f>
        <v>487.14264</v>
      </c>
    </row>
    <row r="1236">
      <c r="A1236" s="5" t="str">
        <f t="shared" si="4"/>
        <v>WSP_06f_m67_002</v>
      </c>
      <c r="B1236" s="5" t="str">
        <f t="shared" si="5"/>
        <v>WSP</v>
      </c>
      <c r="C1236" s="1" t="s">
        <v>1319</v>
      </c>
      <c r="D1236" s="1">
        <v>16.0</v>
      </c>
      <c r="E1236" s="1">
        <v>4901.59535</v>
      </c>
      <c r="F1236" s="1">
        <v>0.45884389457</v>
      </c>
      <c r="G1236" s="8">
        <f>IFERROR(__xludf.DUMMYFUNCTION("FILTER(WholeNMJData!D:D,WholeNMJData!$A:$A=$A1236)"),487.14264)</f>
        <v>487.14264</v>
      </c>
      <c r="H1236" s="8">
        <f t="shared" si="6"/>
        <v>10.06193042</v>
      </c>
      <c r="I1236" s="8">
        <f>IFERROR(__xludf.DUMMYFUNCTION("FILTER(WholeNMJData!D:D,WholeNMJData!$A:$A=$A1236)"),487.14264)</f>
        <v>487.14264</v>
      </c>
    </row>
    <row r="1237">
      <c r="A1237" s="5" t="str">
        <f t="shared" si="4"/>
        <v>WSP_06f_m67_002</v>
      </c>
      <c r="B1237" s="5" t="str">
        <f t="shared" si="5"/>
        <v>WSP</v>
      </c>
      <c r="C1237" s="1" t="s">
        <v>1320</v>
      </c>
      <c r="D1237" s="1">
        <v>16.0</v>
      </c>
      <c r="E1237" s="1">
        <v>6131.044275</v>
      </c>
      <c r="F1237" s="1">
        <v>0.186741809168</v>
      </c>
      <c r="G1237" s="8">
        <f>IFERROR(__xludf.DUMMYFUNCTION("FILTER(WholeNMJData!D:D,WholeNMJData!$A:$A=$A1237)"),487.14264)</f>
        <v>487.14264</v>
      </c>
      <c r="H1237" s="8">
        <f t="shared" si="6"/>
        <v>12.585727</v>
      </c>
      <c r="I1237" s="8">
        <f>IFERROR(__xludf.DUMMYFUNCTION("FILTER(WholeNMJData!D:D,WholeNMJData!$A:$A=$A1237)"),487.14264)</f>
        <v>487.14264</v>
      </c>
    </row>
    <row r="1238">
      <c r="A1238" s="5" t="str">
        <f t="shared" si="4"/>
        <v>WSP_06f_m67_002</v>
      </c>
      <c r="B1238" s="5" t="str">
        <f t="shared" si="5"/>
        <v>WSP</v>
      </c>
      <c r="C1238" s="1" t="s">
        <v>1321</v>
      </c>
      <c r="D1238" s="1">
        <v>20.0</v>
      </c>
      <c r="E1238" s="1">
        <v>5608.891</v>
      </c>
      <c r="F1238" s="1">
        <v>0.477007914755</v>
      </c>
      <c r="G1238" s="8">
        <f>IFERROR(__xludf.DUMMYFUNCTION("FILTER(WholeNMJData!D:D,WholeNMJData!$A:$A=$A1238)"),487.14264)</f>
        <v>487.14264</v>
      </c>
      <c r="H1238" s="8">
        <f t="shared" si="6"/>
        <v>11.51385762</v>
      </c>
      <c r="I1238" s="8">
        <f>IFERROR(__xludf.DUMMYFUNCTION("FILTER(WholeNMJData!D:D,WholeNMJData!$A:$A=$A1238)"),487.14264)</f>
        <v>487.14264</v>
      </c>
    </row>
    <row r="1239">
      <c r="A1239" s="5" t="str">
        <f t="shared" si="4"/>
        <v>WSP_06f_m67_002</v>
      </c>
      <c r="B1239" s="5" t="str">
        <f t="shared" si="5"/>
        <v>WSP</v>
      </c>
      <c r="C1239" s="1" t="s">
        <v>1322</v>
      </c>
      <c r="D1239" s="1">
        <v>60.0</v>
      </c>
      <c r="E1239" s="1">
        <v>7967.19698</v>
      </c>
      <c r="F1239" s="1">
        <v>0.979444981665</v>
      </c>
      <c r="G1239" s="8">
        <f>IFERROR(__xludf.DUMMYFUNCTION("FILTER(WholeNMJData!D:D,WholeNMJData!$A:$A=$A1239)"),487.14264)</f>
        <v>487.14264</v>
      </c>
      <c r="H1239" s="8">
        <f t="shared" si="6"/>
        <v>16.3549571</v>
      </c>
      <c r="I1239" s="8">
        <f>IFERROR(__xludf.DUMMYFUNCTION("FILTER(WholeNMJData!D:D,WholeNMJData!$A:$A=$A1239)"),487.14264)</f>
        <v>487.14264</v>
      </c>
    </row>
    <row r="1240">
      <c r="A1240" s="5" t="str">
        <f t="shared" si="4"/>
        <v>WSP_06f_m67_002</v>
      </c>
      <c r="B1240" s="5" t="str">
        <f t="shared" si="5"/>
        <v>WSP</v>
      </c>
      <c r="C1240" s="1" t="s">
        <v>1323</v>
      </c>
      <c r="D1240" s="1">
        <v>20.0</v>
      </c>
      <c r="E1240" s="1">
        <v>5802.0094</v>
      </c>
      <c r="F1240" s="1">
        <v>0.235903961135</v>
      </c>
      <c r="G1240" s="8">
        <f>IFERROR(__xludf.DUMMYFUNCTION("FILTER(WholeNMJData!D:D,WholeNMJData!$A:$A=$A1240)"),487.14264)</f>
        <v>487.14264</v>
      </c>
      <c r="H1240" s="8">
        <f t="shared" si="6"/>
        <v>11.91028853</v>
      </c>
      <c r="I1240" s="8">
        <f>IFERROR(__xludf.DUMMYFUNCTION("FILTER(WholeNMJData!D:D,WholeNMJData!$A:$A=$A1240)"),487.14264)</f>
        <v>487.14264</v>
      </c>
    </row>
    <row r="1241">
      <c r="A1241" s="5" t="str">
        <f t="shared" si="4"/>
        <v>WSP_06f_m67_002</v>
      </c>
      <c r="B1241" s="5" t="str">
        <f t="shared" si="5"/>
        <v>WSP</v>
      </c>
      <c r="C1241" s="1" t="s">
        <v>1324</v>
      </c>
      <c r="D1241" s="1">
        <v>52.0</v>
      </c>
      <c r="E1241" s="1">
        <v>5223.17936923</v>
      </c>
      <c r="F1241" s="1">
        <v>0.490511031479</v>
      </c>
      <c r="G1241" s="8">
        <f>IFERROR(__xludf.DUMMYFUNCTION("FILTER(WholeNMJData!D:D,WholeNMJData!$A:$A=$A1241)"),487.14264)</f>
        <v>487.14264</v>
      </c>
      <c r="H1241" s="8">
        <f t="shared" si="6"/>
        <v>10.72207387</v>
      </c>
      <c r="I1241" s="8">
        <f>IFERROR(__xludf.DUMMYFUNCTION("FILTER(WholeNMJData!D:D,WholeNMJData!$A:$A=$A1241)"),487.14264)</f>
        <v>487.14264</v>
      </c>
    </row>
    <row r="1242">
      <c r="A1242" s="5" t="str">
        <f t="shared" si="4"/>
        <v>WSP_06f_m67_002</v>
      </c>
      <c r="B1242" s="5" t="str">
        <f t="shared" si="5"/>
        <v>WSP</v>
      </c>
      <c r="C1242" s="1" t="s">
        <v>1325</v>
      </c>
      <c r="D1242" s="1">
        <v>24.0</v>
      </c>
      <c r="E1242" s="1">
        <v>4337.0559</v>
      </c>
      <c r="F1242" s="1">
        <v>0.784264712844</v>
      </c>
      <c r="G1242" s="8">
        <f>IFERROR(__xludf.DUMMYFUNCTION("FILTER(WholeNMJData!D:D,WholeNMJData!$A:$A=$A1242)"),487.14264)</f>
        <v>487.14264</v>
      </c>
      <c r="H1242" s="8">
        <f t="shared" si="6"/>
        <v>8.903051271</v>
      </c>
      <c r="I1242" s="8">
        <f>IFERROR(__xludf.DUMMYFUNCTION("FILTER(WholeNMJData!D:D,WholeNMJData!$A:$A=$A1242)"),487.14264)</f>
        <v>487.14264</v>
      </c>
    </row>
    <row r="1243">
      <c r="A1243" s="5" t="str">
        <f t="shared" si="4"/>
        <v>WSP_06f_m67_002</v>
      </c>
      <c r="B1243" s="5" t="str">
        <f t="shared" si="5"/>
        <v>WSP</v>
      </c>
      <c r="C1243" s="1" t="s">
        <v>1326</v>
      </c>
      <c r="D1243" s="1">
        <v>32.0</v>
      </c>
      <c r="E1243" s="1">
        <v>5141.4720375</v>
      </c>
      <c r="F1243" s="1">
        <v>0.290345116946</v>
      </c>
      <c r="G1243" s="8">
        <f>IFERROR(__xludf.DUMMYFUNCTION("FILTER(WholeNMJData!D:D,WholeNMJData!$A:$A=$A1243)"),487.14264)</f>
        <v>487.14264</v>
      </c>
      <c r="H1243" s="8">
        <f t="shared" si="6"/>
        <v>10.55434613</v>
      </c>
      <c r="I1243" s="8">
        <f>IFERROR(__xludf.DUMMYFUNCTION("FILTER(WholeNMJData!D:D,WholeNMJData!$A:$A=$A1243)"),487.14264)</f>
        <v>487.14264</v>
      </c>
    </row>
    <row r="1244">
      <c r="A1244" s="5" t="str">
        <f t="shared" si="4"/>
        <v>WSP_06f_m67_002</v>
      </c>
      <c r="B1244" s="5" t="str">
        <f t="shared" si="5"/>
        <v>WSP</v>
      </c>
      <c r="C1244" s="1" t="s">
        <v>1327</v>
      </c>
      <c r="D1244" s="1">
        <v>88.0</v>
      </c>
      <c r="E1244" s="1">
        <v>6199.3328</v>
      </c>
      <c r="F1244" s="1">
        <v>0.786987948122</v>
      </c>
      <c r="G1244" s="8">
        <f>IFERROR(__xludf.DUMMYFUNCTION("FILTER(WholeNMJData!D:D,WholeNMJData!$A:$A=$A1244)"),487.14264)</f>
        <v>487.14264</v>
      </c>
      <c r="H1244" s="8">
        <f t="shared" si="6"/>
        <v>12.72590878</v>
      </c>
      <c r="I1244" s="8">
        <f>IFERROR(__xludf.DUMMYFUNCTION("FILTER(WholeNMJData!D:D,WholeNMJData!$A:$A=$A1244)"),487.14264)</f>
        <v>487.14264</v>
      </c>
    </row>
    <row r="1245">
      <c r="A1245" s="5" t="str">
        <f t="shared" si="4"/>
        <v>WSP_06f_m67_002</v>
      </c>
      <c r="B1245" s="5" t="str">
        <f t="shared" si="5"/>
        <v>WSP</v>
      </c>
      <c r="C1245" s="1" t="s">
        <v>1328</v>
      </c>
      <c r="D1245" s="1">
        <v>28.0</v>
      </c>
      <c r="E1245" s="1">
        <v>6356.76668571</v>
      </c>
      <c r="F1245" s="1">
        <v>0.582774369921</v>
      </c>
      <c r="G1245" s="8">
        <f>IFERROR(__xludf.DUMMYFUNCTION("FILTER(WholeNMJData!D:D,WholeNMJData!$A:$A=$A1245)"),487.14264)</f>
        <v>487.14264</v>
      </c>
      <c r="H1245" s="8">
        <f t="shared" si="6"/>
        <v>13.04908699</v>
      </c>
      <c r="I1245" s="8">
        <f>IFERROR(__xludf.DUMMYFUNCTION("FILTER(WholeNMJData!D:D,WholeNMJData!$A:$A=$A1245)"),487.14264)</f>
        <v>487.14264</v>
      </c>
    </row>
    <row r="1246">
      <c r="A1246" s="5" t="str">
        <f t="shared" si="4"/>
        <v>WSP_06f_m67_002</v>
      </c>
      <c r="B1246" s="5" t="str">
        <f t="shared" si="5"/>
        <v>WSP</v>
      </c>
      <c r="C1246" s="1" t="s">
        <v>1329</v>
      </c>
      <c r="D1246" s="1">
        <v>20.0</v>
      </c>
      <c r="E1246" s="1">
        <v>7143.61054</v>
      </c>
      <c r="F1246" s="1">
        <v>0.815469945818</v>
      </c>
      <c r="G1246" s="8">
        <f>IFERROR(__xludf.DUMMYFUNCTION("FILTER(WholeNMJData!D:D,WholeNMJData!$A:$A=$A1246)"),487.14264)</f>
        <v>487.14264</v>
      </c>
      <c r="H1246" s="8">
        <f t="shared" si="6"/>
        <v>14.6643097</v>
      </c>
      <c r="I1246" s="8">
        <f>IFERROR(__xludf.DUMMYFUNCTION("FILTER(WholeNMJData!D:D,WholeNMJData!$A:$A=$A1246)"),487.14264)</f>
        <v>487.14264</v>
      </c>
    </row>
    <row r="1247">
      <c r="A1247" s="5" t="str">
        <f t="shared" si="4"/>
        <v>WSP_06f_m67_002</v>
      </c>
      <c r="B1247" s="5" t="str">
        <f t="shared" si="5"/>
        <v>WSP</v>
      </c>
      <c r="C1247" s="1" t="s">
        <v>1330</v>
      </c>
      <c r="D1247" s="1">
        <v>40.0</v>
      </c>
      <c r="E1247" s="1">
        <v>5881.4181</v>
      </c>
      <c r="F1247" s="1">
        <v>0.690575509332</v>
      </c>
      <c r="G1247" s="8">
        <f>IFERROR(__xludf.DUMMYFUNCTION("FILTER(WholeNMJData!D:D,WholeNMJData!$A:$A=$A1247)"),487.14264)</f>
        <v>487.14264</v>
      </c>
      <c r="H1247" s="8">
        <f t="shared" si="6"/>
        <v>12.07329767</v>
      </c>
      <c r="I1247" s="8">
        <f>IFERROR(__xludf.DUMMYFUNCTION("FILTER(WholeNMJData!D:D,WholeNMJData!$A:$A=$A1247)"),487.14264)</f>
        <v>487.14264</v>
      </c>
    </row>
    <row r="1248">
      <c r="A1248" s="5" t="str">
        <f t="shared" si="4"/>
        <v>WSP_06f_m67_002</v>
      </c>
      <c r="B1248" s="5" t="str">
        <f t="shared" si="5"/>
        <v>WSP</v>
      </c>
      <c r="C1248" s="1" t="s">
        <v>1331</v>
      </c>
      <c r="D1248" s="1">
        <v>24.0</v>
      </c>
      <c r="E1248" s="1">
        <v>5041.09535</v>
      </c>
      <c r="F1248" s="1">
        <v>0.504498987507</v>
      </c>
      <c r="G1248" s="8">
        <f>IFERROR(__xludf.DUMMYFUNCTION("FILTER(WholeNMJData!D:D,WholeNMJData!$A:$A=$A1248)"),487.14264)</f>
        <v>487.14264</v>
      </c>
      <c r="H1248" s="8">
        <f t="shared" si="6"/>
        <v>10.34829419</v>
      </c>
      <c r="I1248" s="8">
        <f>IFERROR(__xludf.DUMMYFUNCTION("FILTER(WholeNMJData!D:D,WholeNMJData!$A:$A=$A1248)"),487.14264)</f>
        <v>487.14264</v>
      </c>
    </row>
    <row r="1249">
      <c r="A1249" s="5" t="str">
        <f t="shared" si="4"/>
        <v>WSP_07f_m67_001</v>
      </c>
      <c r="B1249" s="5" t="str">
        <f t="shared" si="5"/>
        <v>WSP</v>
      </c>
      <c r="C1249" s="1" t="s">
        <v>1332</v>
      </c>
      <c r="D1249" s="1">
        <v>32.0</v>
      </c>
      <c r="E1249" s="1">
        <v>5148.156825</v>
      </c>
      <c r="F1249" s="1">
        <v>0.612104274815</v>
      </c>
      <c r="G1249" s="8">
        <f>IFERROR(__xludf.DUMMYFUNCTION("FILTER(WholeNMJData!D:D,WholeNMJData!$A:$A=$A1249)"),265.70714)</f>
        <v>265.70714</v>
      </c>
      <c r="H1249" s="8">
        <f t="shared" si="6"/>
        <v>19.3753048</v>
      </c>
      <c r="I1249" s="8">
        <f>IFERROR(__xludf.DUMMYFUNCTION("FILTER(WholeNMJData!D:D,WholeNMJData!$A:$A=$A1249)"),265.70714)</f>
        <v>265.70714</v>
      </c>
    </row>
    <row r="1250">
      <c r="A1250" s="5" t="str">
        <f t="shared" si="4"/>
        <v>WSP_07f_m67_001</v>
      </c>
      <c r="B1250" s="5" t="str">
        <f t="shared" si="5"/>
        <v>WSP</v>
      </c>
      <c r="C1250" s="1" t="s">
        <v>1333</v>
      </c>
      <c r="D1250" s="1">
        <v>24.0</v>
      </c>
      <c r="E1250" s="1">
        <v>3142.70336667</v>
      </c>
      <c r="F1250" s="1">
        <v>0.641697979322</v>
      </c>
      <c r="G1250" s="8">
        <f>IFERROR(__xludf.DUMMYFUNCTION("FILTER(WholeNMJData!D:D,WholeNMJData!$A:$A=$A1250)"),265.70714)</f>
        <v>265.70714</v>
      </c>
      <c r="H1250" s="8">
        <f t="shared" si="6"/>
        <v>11.82769634</v>
      </c>
      <c r="I1250" s="8">
        <f>IFERROR(__xludf.DUMMYFUNCTION("FILTER(WholeNMJData!D:D,WholeNMJData!$A:$A=$A1250)"),265.70714)</f>
        <v>265.70714</v>
      </c>
    </row>
    <row r="1251">
      <c r="A1251" s="5" t="str">
        <f t="shared" si="4"/>
        <v>WSP_07f_m67_001</v>
      </c>
      <c r="B1251" s="5" t="str">
        <f t="shared" si="5"/>
        <v>WSP</v>
      </c>
      <c r="C1251" s="1" t="s">
        <v>1334</v>
      </c>
      <c r="D1251" s="1">
        <v>16.0</v>
      </c>
      <c r="E1251" s="1">
        <v>3101.516825</v>
      </c>
      <c r="F1251" s="1">
        <v>0.437548037483</v>
      </c>
      <c r="G1251" s="8">
        <f>IFERROR(__xludf.DUMMYFUNCTION("FILTER(WholeNMJData!D:D,WholeNMJData!$A:$A=$A1251)"),265.70714)</f>
        <v>265.70714</v>
      </c>
      <c r="H1251" s="8">
        <f t="shared" si="6"/>
        <v>11.67268906</v>
      </c>
      <c r="I1251" s="8">
        <f>IFERROR(__xludf.DUMMYFUNCTION("FILTER(WholeNMJData!D:D,WholeNMJData!$A:$A=$A1251)"),265.70714)</f>
        <v>265.70714</v>
      </c>
    </row>
    <row r="1252">
      <c r="A1252" s="5" t="str">
        <f t="shared" si="4"/>
        <v>WSP_07f_m67_001</v>
      </c>
      <c r="B1252" s="5" t="str">
        <f t="shared" si="5"/>
        <v>WSP</v>
      </c>
      <c r="C1252" s="1" t="s">
        <v>1335</v>
      </c>
      <c r="D1252" s="1">
        <v>28.0</v>
      </c>
      <c r="E1252" s="1">
        <v>2927.27401429</v>
      </c>
      <c r="F1252" s="1">
        <v>0.382694477706</v>
      </c>
      <c r="G1252" s="8">
        <f>IFERROR(__xludf.DUMMYFUNCTION("FILTER(WholeNMJData!D:D,WholeNMJData!$A:$A=$A1252)"),265.70714)</f>
        <v>265.70714</v>
      </c>
      <c r="H1252" s="8">
        <f t="shared" si="6"/>
        <v>11.01691891</v>
      </c>
      <c r="I1252" s="8">
        <f>IFERROR(__xludf.DUMMYFUNCTION("FILTER(WholeNMJData!D:D,WholeNMJData!$A:$A=$A1252)"),265.70714)</f>
        <v>265.70714</v>
      </c>
    </row>
    <row r="1253">
      <c r="A1253" s="5" t="str">
        <f t="shared" si="4"/>
        <v>WSP_07f_m67_001</v>
      </c>
      <c r="B1253" s="5" t="str">
        <f t="shared" si="5"/>
        <v>WSP</v>
      </c>
      <c r="C1253" s="1" t="s">
        <v>1336</v>
      </c>
      <c r="D1253" s="1">
        <v>32.0</v>
      </c>
      <c r="E1253" s="1">
        <v>3074.9498875</v>
      </c>
      <c r="F1253" s="1">
        <v>0.771086257255</v>
      </c>
      <c r="G1253" s="8">
        <f>IFERROR(__xludf.DUMMYFUNCTION("FILTER(WholeNMJData!D:D,WholeNMJData!$A:$A=$A1253)"),265.70714)</f>
        <v>265.70714</v>
      </c>
      <c r="H1253" s="8">
        <f t="shared" si="6"/>
        <v>11.57270327</v>
      </c>
      <c r="I1253" s="8">
        <f>IFERROR(__xludf.DUMMYFUNCTION("FILTER(WholeNMJData!D:D,WholeNMJData!$A:$A=$A1253)"),265.70714)</f>
        <v>265.70714</v>
      </c>
    </row>
    <row r="1254">
      <c r="A1254" s="5" t="str">
        <f t="shared" si="4"/>
        <v>WSP_07f_m67_001</v>
      </c>
      <c r="B1254" s="5" t="str">
        <f t="shared" si="5"/>
        <v>WSP</v>
      </c>
      <c r="C1254" s="1" t="s">
        <v>1337</v>
      </c>
      <c r="D1254" s="1">
        <v>20.0</v>
      </c>
      <c r="E1254" s="1">
        <v>2363.01336</v>
      </c>
      <c r="F1254" s="1">
        <v>0.74936140014</v>
      </c>
      <c r="G1254" s="8">
        <f>IFERROR(__xludf.DUMMYFUNCTION("FILTER(WholeNMJData!D:D,WholeNMJData!$A:$A=$A1254)"),265.70714)</f>
        <v>265.70714</v>
      </c>
      <c r="H1254" s="8">
        <f t="shared" si="6"/>
        <v>8.893300195</v>
      </c>
      <c r="I1254" s="8">
        <f>IFERROR(__xludf.DUMMYFUNCTION("FILTER(WholeNMJData!D:D,WholeNMJData!$A:$A=$A1254)"),265.70714)</f>
        <v>265.70714</v>
      </c>
    </row>
    <row r="1255">
      <c r="A1255" s="5" t="str">
        <f t="shared" si="4"/>
        <v>WSP_07f_m67_001</v>
      </c>
      <c r="B1255" s="5" t="str">
        <f t="shared" si="5"/>
        <v>WSP</v>
      </c>
      <c r="C1255" s="1" t="s">
        <v>1338</v>
      </c>
      <c r="D1255" s="1">
        <v>44.0</v>
      </c>
      <c r="E1255" s="1">
        <v>3503.38827273</v>
      </c>
      <c r="F1255" s="1">
        <v>0.981232861559</v>
      </c>
      <c r="G1255" s="8">
        <f>IFERROR(__xludf.DUMMYFUNCTION("FILTER(WholeNMJData!D:D,WholeNMJData!$A:$A=$A1255)"),265.70714)</f>
        <v>265.70714</v>
      </c>
      <c r="H1255" s="8">
        <f t="shared" si="6"/>
        <v>13.18514916</v>
      </c>
      <c r="I1255" s="8">
        <f>IFERROR(__xludf.DUMMYFUNCTION("FILTER(WholeNMJData!D:D,WholeNMJData!$A:$A=$A1255)"),265.70714)</f>
        <v>265.70714</v>
      </c>
    </row>
    <row r="1256">
      <c r="A1256" s="5" t="str">
        <f t="shared" si="4"/>
        <v>WSP_07f_m67_001</v>
      </c>
      <c r="B1256" s="5" t="str">
        <f t="shared" si="5"/>
        <v>WSP</v>
      </c>
      <c r="C1256" s="1" t="s">
        <v>1339</v>
      </c>
      <c r="D1256" s="1">
        <v>204.0</v>
      </c>
      <c r="E1256" s="1">
        <v>4703.32942941</v>
      </c>
      <c r="F1256" s="1">
        <v>1.60816122143</v>
      </c>
      <c r="G1256" s="8">
        <f>IFERROR(__xludf.DUMMYFUNCTION("FILTER(WholeNMJData!D:D,WholeNMJData!$A:$A=$A1256)"),265.70714)</f>
        <v>265.70714</v>
      </c>
      <c r="H1256" s="8">
        <f t="shared" si="6"/>
        <v>17.70117818</v>
      </c>
      <c r="I1256" s="8">
        <f>IFERROR(__xludf.DUMMYFUNCTION("FILTER(WholeNMJData!D:D,WholeNMJData!$A:$A=$A1256)"),265.70714)</f>
        <v>265.70714</v>
      </c>
    </row>
    <row r="1257">
      <c r="A1257" s="5" t="str">
        <f t="shared" si="4"/>
        <v>WSP_07f_m67_001</v>
      </c>
      <c r="B1257" s="5" t="str">
        <f t="shared" si="5"/>
        <v>WSP</v>
      </c>
      <c r="C1257" s="1" t="s">
        <v>1340</v>
      </c>
      <c r="D1257" s="1">
        <v>44.0</v>
      </c>
      <c r="E1257" s="1">
        <v>2902.64292727</v>
      </c>
      <c r="F1257" s="1">
        <v>0.709085702778</v>
      </c>
      <c r="G1257" s="8">
        <f>IFERROR(__xludf.DUMMYFUNCTION("FILTER(WholeNMJData!D:D,WholeNMJData!$A:$A=$A1257)"),265.70714)</f>
        <v>265.70714</v>
      </c>
      <c r="H1257" s="8">
        <f t="shared" si="6"/>
        <v>10.92421877</v>
      </c>
      <c r="I1257" s="8">
        <f>IFERROR(__xludf.DUMMYFUNCTION("FILTER(WholeNMJData!D:D,WholeNMJData!$A:$A=$A1257)"),265.70714)</f>
        <v>265.70714</v>
      </c>
    </row>
    <row r="1258">
      <c r="A1258" s="5" t="str">
        <f t="shared" si="4"/>
        <v>WSP_07f_m67_001</v>
      </c>
      <c r="B1258" s="5" t="str">
        <f t="shared" si="5"/>
        <v>WSP</v>
      </c>
      <c r="C1258" s="1" t="s">
        <v>1341</v>
      </c>
      <c r="D1258" s="1">
        <v>16.0</v>
      </c>
      <c r="E1258" s="1">
        <v>2669.5483</v>
      </c>
      <c r="F1258" s="1">
        <v>0.542259864712</v>
      </c>
      <c r="G1258" s="8">
        <f>IFERROR(__xludf.DUMMYFUNCTION("FILTER(WholeNMJData!D:D,WholeNMJData!$A:$A=$A1258)"),265.70714)</f>
        <v>265.70714</v>
      </c>
      <c r="H1258" s="8">
        <f t="shared" si="6"/>
        <v>10.04695734</v>
      </c>
      <c r="I1258" s="8">
        <f>IFERROR(__xludf.DUMMYFUNCTION("FILTER(WholeNMJData!D:D,WholeNMJData!$A:$A=$A1258)"),265.70714)</f>
        <v>265.70714</v>
      </c>
    </row>
    <row r="1259">
      <c r="A1259" s="5" t="str">
        <f t="shared" si="4"/>
        <v>WSP_07f_m67_001</v>
      </c>
      <c r="B1259" s="5" t="str">
        <f t="shared" si="5"/>
        <v>WSP</v>
      </c>
      <c r="C1259" s="1" t="s">
        <v>1342</v>
      </c>
      <c r="D1259" s="1">
        <v>28.0</v>
      </c>
      <c r="E1259" s="1">
        <v>2829.91124286</v>
      </c>
      <c r="F1259" s="1">
        <v>0.694696169345</v>
      </c>
      <c r="G1259" s="8">
        <f>IFERROR(__xludf.DUMMYFUNCTION("FILTER(WholeNMJData!D:D,WholeNMJData!$A:$A=$A1259)"),265.70714)</f>
        <v>265.70714</v>
      </c>
      <c r="H1259" s="8">
        <f t="shared" si="6"/>
        <v>10.65049002</v>
      </c>
      <c r="I1259" s="8">
        <f>IFERROR(__xludf.DUMMYFUNCTION("FILTER(WholeNMJData!D:D,WholeNMJData!$A:$A=$A1259)"),265.70714)</f>
        <v>265.70714</v>
      </c>
    </row>
    <row r="1260">
      <c r="A1260" s="5" t="str">
        <f t="shared" si="4"/>
        <v>WSP_07f_m67_001</v>
      </c>
      <c r="B1260" s="5" t="str">
        <f t="shared" si="5"/>
        <v>WSP</v>
      </c>
      <c r="C1260" s="1" t="s">
        <v>1343</v>
      </c>
      <c r="D1260" s="1">
        <v>36.0</v>
      </c>
      <c r="E1260" s="1">
        <v>2982.54725556</v>
      </c>
      <c r="F1260" s="1">
        <v>0.463726533561</v>
      </c>
      <c r="G1260" s="8">
        <f>IFERROR(__xludf.DUMMYFUNCTION("FILTER(WholeNMJData!D:D,WholeNMJData!$A:$A=$A1260)"),265.70714)</f>
        <v>265.70714</v>
      </c>
      <c r="H1260" s="8">
        <f t="shared" si="6"/>
        <v>11.22494208</v>
      </c>
      <c r="I1260" s="8">
        <f>IFERROR(__xludf.DUMMYFUNCTION("FILTER(WholeNMJData!D:D,WholeNMJData!$A:$A=$A1260)"),265.70714)</f>
        <v>265.70714</v>
      </c>
    </row>
    <row r="1261">
      <c r="A1261" s="5" t="str">
        <f t="shared" si="4"/>
        <v>WSP_07f_m67_001</v>
      </c>
      <c r="B1261" s="5" t="str">
        <f t="shared" si="5"/>
        <v>WSP</v>
      </c>
      <c r="C1261" s="1" t="s">
        <v>1344</v>
      </c>
      <c r="D1261" s="1">
        <v>20.0</v>
      </c>
      <c r="E1261" s="1">
        <v>4290.78812</v>
      </c>
      <c r="F1261" s="1">
        <v>0.725998980346</v>
      </c>
      <c r="G1261" s="8">
        <f>IFERROR(__xludf.DUMMYFUNCTION("FILTER(WholeNMJData!D:D,WholeNMJData!$A:$A=$A1261)"),265.70714)</f>
        <v>265.70714</v>
      </c>
      <c r="H1261" s="8">
        <f t="shared" si="6"/>
        <v>16.14856161</v>
      </c>
      <c r="I1261" s="8">
        <f>IFERROR(__xludf.DUMMYFUNCTION("FILTER(WholeNMJData!D:D,WholeNMJData!$A:$A=$A1261)"),265.70714)</f>
        <v>265.70714</v>
      </c>
    </row>
    <row r="1262">
      <c r="A1262" s="5" t="str">
        <f t="shared" si="4"/>
        <v>WSP_07f_m67_001</v>
      </c>
      <c r="B1262" s="5" t="str">
        <f t="shared" si="5"/>
        <v>WSP</v>
      </c>
      <c r="C1262" s="1" t="s">
        <v>1345</v>
      </c>
      <c r="D1262" s="1">
        <v>24.0</v>
      </c>
      <c r="E1262" s="1">
        <v>3269.15756667</v>
      </c>
      <c r="F1262" s="1">
        <v>0.666754769554</v>
      </c>
      <c r="G1262" s="8">
        <f>IFERROR(__xludf.DUMMYFUNCTION("FILTER(WholeNMJData!D:D,WholeNMJData!$A:$A=$A1262)"),265.70714)</f>
        <v>265.70714</v>
      </c>
      <c r="H1262" s="8">
        <f t="shared" si="6"/>
        <v>12.30361204</v>
      </c>
      <c r="I1262" s="8">
        <f>IFERROR(__xludf.DUMMYFUNCTION("FILTER(WholeNMJData!D:D,WholeNMJData!$A:$A=$A1262)"),265.70714)</f>
        <v>265.70714</v>
      </c>
    </row>
    <row r="1263">
      <c r="A1263" s="5" t="str">
        <f t="shared" si="4"/>
        <v>WSP_07f_m67_001</v>
      </c>
      <c r="B1263" s="5" t="str">
        <f t="shared" si="5"/>
        <v>WSP</v>
      </c>
      <c r="C1263" s="1" t="s">
        <v>1346</v>
      </c>
      <c r="D1263" s="1">
        <v>40.0</v>
      </c>
      <c r="E1263" s="1">
        <v>2999.05074</v>
      </c>
      <c r="F1263" s="1">
        <v>0.574893774555</v>
      </c>
      <c r="G1263" s="8">
        <f>IFERROR(__xludf.DUMMYFUNCTION("FILTER(WholeNMJData!D:D,WholeNMJData!$A:$A=$A1263)"),265.70714)</f>
        <v>265.70714</v>
      </c>
      <c r="H1263" s="8">
        <f t="shared" si="6"/>
        <v>11.28705363</v>
      </c>
      <c r="I1263" s="8">
        <f>IFERROR(__xludf.DUMMYFUNCTION("FILTER(WholeNMJData!D:D,WholeNMJData!$A:$A=$A1263)"),265.70714)</f>
        <v>265.70714</v>
      </c>
    </row>
    <row r="1264">
      <c r="A1264" s="5" t="str">
        <f t="shared" si="4"/>
        <v>WSP_07f_m67_001</v>
      </c>
      <c r="B1264" s="5" t="str">
        <f t="shared" si="5"/>
        <v>WSP</v>
      </c>
      <c r="C1264" s="1" t="s">
        <v>1347</v>
      </c>
      <c r="D1264" s="1">
        <v>20.0</v>
      </c>
      <c r="E1264" s="1">
        <v>2985.13054</v>
      </c>
      <c r="F1264" s="1">
        <v>0.362875454016</v>
      </c>
      <c r="G1264" s="8">
        <f>IFERROR(__xludf.DUMMYFUNCTION("FILTER(WholeNMJData!D:D,WholeNMJData!$A:$A=$A1264)"),265.70714)</f>
        <v>265.70714</v>
      </c>
      <c r="H1264" s="8">
        <f t="shared" si="6"/>
        <v>11.23466438</v>
      </c>
      <c r="I1264" s="8">
        <f>IFERROR(__xludf.DUMMYFUNCTION("FILTER(WholeNMJData!D:D,WholeNMJData!$A:$A=$A1264)"),265.70714)</f>
        <v>265.70714</v>
      </c>
    </row>
    <row r="1265">
      <c r="A1265" s="5" t="str">
        <f t="shared" si="4"/>
        <v>WSP_07f_m67_001</v>
      </c>
      <c r="B1265" s="5" t="str">
        <f t="shared" si="5"/>
        <v>WSP</v>
      </c>
      <c r="C1265" s="1" t="s">
        <v>1348</v>
      </c>
      <c r="D1265" s="1">
        <v>28.0</v>
      </c>
      <c r="E1265" s="1">
        <v>2685.45948571</v>
      </c>
      <c r="F1265" s="1">
        <v>0.472490092198</v>
      </c>
      <c r="G1265" s="8">
        <f>IFERROR(__xludf.DUMMYFUNCTION("FILTER(WholeNMJData!D:D,WholeNMJData!$A:$A=$A1265)"),265.70714)</f>
        <v>265.70714</v>
      </c>
      <c r="H1265" s="8">
        <f t="shared" si="6"/>
        <v>10.10683975</v>
      </c>
      <c r="I1265" s="8">
        <f>IFERROR(__xludf.DUMMYFUNCTION("FILTER(WholeNMJData!D:D,WholeNMJData!$A:$A=$A1265)"),265.70714)</f>
        <v>265.70714</v>
      </c>
    </row>
    <row r="1266">
      <c r="A1266" s="5" t="str">
        <f t="shared" si="4"/>
        <v>WSP_07f_m67_001</v>
      </c>
      <c r="B1266" s="5" t="str">
        <f t="shared" si="5"/>
        <v>WSP</v>
      </c>
      <c r="C1266" s="1" t="s">
        <v>1349</v>
      </c>
      <c r="D1266" s="1">
        <v>68.0</v>
      </c>
      <c r="E1266" s="1">
        <v>4890.64286471</v>
      </c>
      <c r="F1266" s="1">
        <v>0.902739910097</v>
      </c>
      <c r="G1266" s="8">
        <f>IFERROR(__xludf.DUMMYFUNCTION("FILTER(WholeNMJData!D:D,WholeNMJData!$A:$A=$A1266)"),265.70714)</f>
        <v>265.70714</v>
      </c>
      <c r="H1266" s="8">
        <f t="shared" si="6"/>
        <v>18.40614018</v>
      </c>
      <c r="I1266" s="8">
        <f>IFERROR(__xludf.DUMMYFUNCTION("FILTER(WholeNMJData!D:D,WholeNMJData!$A:$A=$A1266)"),265.70714)</f>
        <v>265.70714</v>
      </c>
    </row>
    <row r="1267">
      <c r="A1267" s="5" t="str">
        <f t="shared" si="4"/>
        <v>WSP_07f_m67_001</v>
      </c>
      <c r="B1267" s="5" t="str">
        <f t="shared" si="5"/>
        <v>WSP</v>
      </c>
      <c r="C1267" s="1" t="s">
        <v>1350</v>
      </c>
      <c r="D1267" s="1">
        <v>36.0</v>
      </c>
      <c r="E1267" s="1">
        <v>3512.94476667</v>
      </c>
      <c r="F1267" s="1">
        <v>1.00659507475</v>
      </c>
      <c r="G1267" s="8">
        <f>IFERROR(__xludf.DUMMYFUNCTION("FILTER(WholeNMJData!D:D,WholeNMJData!$A:$A=$A1267)"),265.70714)</f>
        <v>265.70714</v>
      </c>
      <c r="H1267" s="8">
        <f t="shared" si="6"/>
        <v>13.22111542</v>
      </c>
      <c r="I1267" s="8">
        <f>IFERROR(__xludf.DUMMYFUNCTION("FILTER(WholeNMJData!D:D,WholeNMJData!$A:$A=$A1267)"),265.70714)</f>
        <v>265.70714</v>
      </c>
    </row>
    <row r="1268">
      <c r="A1268" s="5" t="str">
        <f t="shared" si="4"/>
        <v>WSP_07f_m67_001</v>
      </c>
      <c r="B1268" s="5" t="str">
        <f t="shared" si="5"/>
        <v>WSP</v>
      </c>
      <c r="C1268" s="1" t="s">
        <v>1351</v>
      </c>
      <c r="D1268" s="1">
        <v>16.0</v>
      </c>
      <c r="E1268" s="1">
        <v>3333.305875</v>
      </c>
      <c r="F1268" s="1">
        <v>0.191931921039</v>
      </c>
      <c r="G1268" s="8">
        <f>IFERROR(__xludf.DUMMYFUNCTION("FILTER(WholeNMJData!D:D,WholeNMJData!$A:$A=$A1268)"),265.70714)</f>
        <v>265.70714</v>
      </c>
      <c r="H1268" s="8">
        <f t="shared" si="6"/>
        <v>12.5450369</v>
      </c>
      <c r="I1268" s="8">
        <f>IFERROR(__xludf.DUMMYFUNCTION("FILTER(WholeNMJData!D:D,WholeNMJData!$A:$A=$A1268)"),265.70714)</f>
        <v>265.70714</v>
      </c>
    </row>
    <row r="1269">
      <c r="A1269" s="5" t="str">
        <f t="shared" si="4"/>
        <v>WSP_07f_m67_001</v>
      </c>
      <c r="B1269" s="5" t="str">
        <f t="shared" si="5"/>
        <v>WSP</v>
      </c>
      <c r="C1269" s="1" t="s">
        <v>1352</v>
      </c>
      <c r="D1269" s="1">
        <v>28.0</v>
      </c>
      <c r="E1269" s="1">
        <v>3972.89414286</v>
      </c>
      <c r="F1269" s="1">
        <v>0.79172852004</v>
      </c>
      <c r="G1269" s="8">
        <f>IFERROR(__xludf.DUMMYFUNCTION("FILTER(WholeNMJData!D:D,WholeNMJData!$A:$A=$A1269)"),265.70714)</f>
        <v>265.70714</v>
      </c>
      <c r="H1269" s="8">
        <f t="shared" si="6"/>
        <v>14.95215425</v>
      </c>
      <c r="I1269" s="8">
        <f>IFERROR(__xludf.DUMMYFUNCTION("FILTER(WholeNMJData!D:D,WholeNMJData!$A:$A=$A1269)"),265.70714)</f>
        <v>265.70714</v>
      </c>
    </row>
    <row r="1270">
      <c r="A1270" s="5" t="str">
        <f t="shared" si="4"/>
        <v>WSP_07f_m67_001</v>
      </c>
      <c r="B1270" s="5" t="str">
        <f t="shared" si="5"/>
        <v>WSP</v>
      </c>
      <c r="C1270" s="1" t="s">
        <v>1353</v>
      </c>
      <c r="D1270" s="1">
        <v>56.0</v>
      </c>
      <c r="E1270" s="1">
        <v>2683.86945</v>
      </c>
      <c r="F1270" s="1">
        <v>0.670921046476</v>
      </c>
      <c r="G1270" s="8">
        <f>IFERROR(__xludf.DUMMYFUNCTION("FILTER(WholeNMJData!D:D,WholeNMJData!$A:$A=$A1270)"),265.70714)</f>
        <v>265.70714</v>
      </c>
      <c r="H1270" s="8">
        <f t="shared" si="6"/>
        <v>10.10085559</v>
      </c>
      <c r="I1270" s="8">
        <f>IFERROR(__xludf.DUMMYFUNCTION("FILTER(WholeNMJData!D:D,WholeNMJData!$A:$A=$A1270)"),265.70714)</f>
        <v>265.70714</v>
      </c>
    </row>
    <row r="1271">
      <c r="A1271" s="5" t="str">
        <f t="shared" si="4"/>
        <v>WSP_07f_m67_001</v>
      </c>
      <c r="B1271" s="5" t="str">
        <f t="shared" si="5"/>
        <v>WSP</v>
      </c>
      <c r="C1271" s="1" t="s">
        <v>1354</v>
      </c>
      <c r="D1271" s="1">
        <v>16.0</v>
      </c>
      <c r="E1271" s="1">
        <v>3826.664075</v>
      </c>
      <c r="F1271" s="1">
        <v>0.337297754572</v>
      </c>
      <c r="G1271" s="8">
        <f>IFERROR(__xludf.DUMMYFUNCTION("FILTER(WholeNMJData!D:D,WholeNMJData!$A:$A=$A1271)"),265.70714)</f>
        <v>265.70714</v>
      </c>
      <c r="H1271" s="8">
        <f t="shared" si="6"/>
        <v>14.40181124</v>
      </c>
      <c r="I1271" s="8">
        <f>IFERROR(__xludf.DUMMYFUNCTION("FILTER(WholeNMJData!D:D,WholeNMJData!$A:$A=$A1271)"),265.70714)</f>
        <v>265.70714</v>
      </c>
    </row>
    <row r="1272">
      <c r="A1272" s="5" t="str">
        <f t="shared" si="4"/>
        <v>WSP_07f_m67_001</v>
      </c>
      <c r="B1272" s="5" t="str">
        <f t="shared" si="5"/>
        <v>WSP</v>
      </c>
      <c r="C1272" s="1" t="s">
        <v>1355</v>
      </c>
      <c r="D1272" s="1">
        <v>28.0</v>
      </c>
      <c r="E1272" s="1">
        <v>3690.5754</v>
      </c>
      <c r="F1272" s="1">
        <v>0.28613963557</v>
      </c>
      <c r="G1272" s="8">
        <f>IFERROR(__xludf.DUMMYFUNCTION("FILTER(WholeNMJData!D:D,WholeNMJData!$A:$A=$A1272)"),265.70714)</f>
        <v>265.70714</v>
      </c>
      <c r="H1272" s="8">
        <f t="shared" si="6"/>
        <v>13.88963578</v>
      </c>
      <c r="I1272" s="8">
        <f>IFERROR(__xludf.DUMMYFUNCTION("FILTER(WholeNMJData!D:D,WholeNMJData!$A:$A=$A1272)"),265.70714)</f>
        <v>265.70714</v>
      </c>
    </row>
    <row r="1273">
      <c r="A1273" s="5" t="str">
        <f t="shared" si="4"/>
        <v>WSP_07f_m67_001</v>
      </c>
      <c r="B1273" s="5" t="str">
        <f t="shared" si="5"/>
        <v>WSP</v>
      </c>
      <c r="C1273" s="1" t="s">
        <v>1356</v>
      </c>
      <c r="D1273" s="1">
        <v>72.0</v>
      </c>
      <c r="E1273" s="1">
        <v>3508.30555556</v>
      </c>
      <c r="F1273" s="1">
        <v>0.896740819801</v>
      </c>
      <c r="G1273" s="8">
        <f>IFERROR(__xludf.DUMMYFUNCTION("FILTER(WholeNMJData!D:D,WholeNMJData!$A:$A=$A1273)"),265.70714)</f>
        <v>265.70714</v>
      </c>
      <c r="H1273" s="8">
        <f t="shared" si="6"/>
        <v>13.20365556</v>
      </c>
      <c r="I1273" s="8">
        <f>IFERROR(__xludf.DUMMYFUNCTION("FILTER(WholeNMJData!D:D,WholeNMJData!$A:$A=$A1273)"),265.70714)</f>
        <v>265.70714</v>
      </c>
    </row>
    <row r="1274">
      <c r="A1274" s="5" t="str">
        <f t="shared" si="4"/>
        <v>WSP_07f_m67_001</v>
      </c>
      <c r="B1274" s="5" t="str">
        <f t="shared" si="5"/>
        <v>WSP</v>
      </c>
      <c r="C1274" s="1" t="s">
        <v>1357</v>
      </c>
      <c r="D1274" s="1">
        <v>24.0</v>
      </c>
      <c r="E1274" s="1">
        <v>3156.0756</v>
      </c>
      <c r="F1274" s="1">
        <v>0.418788985917</v>
      </c>
      <c r="G1274" s="8">
        <f>IFERROR(__xludf.DUMMYFUNCTION("FILTER(WholeNMJData!D:D,WholeNMJData!$A:$A=$A1274)"),265.70714)</f>
        <v>265.70714</v>
      </c>
      <c r="H1274" s="8">
        <f t="shared" si="6"/>
        <v>11.8780233</v>
      </c>
      <c r="I1274" s="8">
        <f>IFERROR(__xludf.DUMMYFUNCTION("FILTER(WholeNMJData!D:D,WholeNMJData!$A:$A=$A1274)"),265.70714)</f>
        <v>265.70714</v>
      </c>
    </row>
    <row r="1275">
      <c r="A1275" s="5" t="str">
        <f t="shared" si="4"/>
        <v>WSP_07f_m67_001</v>
      </c>
      <c r="B1275" s="5" t="str">
        <f t="shared" si="5"/>
        <v>WSP</v>
      </c>
      <c r="C1275" s="1" t="s">
        <v>1358</v>
      </c>
      <c r="D1275" s="1">
        <v>28.0</v>
      </c>
      <c r="E1275" s="1">
        <v>3037.54442857</v>
      </c>
      <c r="F1275" s="1">
        <v>0.559953752117</v>
      </c>
      <c r="G1275" s="8">
        <f>IFERROR(__xludf.DUMMYFUNCTION("FILTER(WholeNMJData!D:D,WholeNMJData!$A:$A=$A1275)"),265.70714)</f>
        <v>265.70714</v>
      </c>
      <c r="H1275" s="8">
        <f t="shared" si="6"/>
        <v>11.43192625</v>
      </c>
      <c r="I1275" s="8">
        <f>IFERROR(__xludf.DUMMYFUNCTION("FILTER(WholeNMJData!D:D,WholeNMJData!$A:$A=$A1275)"),265.70714)</f>
        <v>265.70714</v>
      </c>
    </row>
    <row r="1276">
      <c r="A1276" s="5" t="str">
        <f t="shared" si="4"/>
        <v>WSP_07f_m67_001</v>
      </c>
      <c r="B1276" s="5" t="str">
        <f t="shared" si="5"/>
        <v>WSP</v>
      </c>
      <c r="C1276" s="1" t="s">
        <v>1359</v>
      </c>
      <c r="D1276" s="1">
        <v>80.0</v>
      </c>
      <c r="E1276" s="1">
        <v>4029.558045</v>
      </c>
      <c r="F1276" s="1">
        <v>0.790202638711</v>
      </c>
      <c r="G1276" s="8">
        <f>IFERROR(__xludf.DUMMYFUNCTION("FILTER(WholeNMJData!D:D,WholeNMJData!$A:$A=$A1276)"),265.70714)</f>
        <v>265.70714</v>
      </c>
      <c r="H1276" s="8">
        <f t="shared" si="6"/>
        <v>15.16541123</v>
      </c>
      <c r="I1276" s="8">
        <f>IFERROR(__xludf.DUMMYFUNCTION("FILTER(WholeNMJData!D:D,WholeNMJData!$A:$A=$A1276)"),265.70714)</f>
        <v>265.70714</v>
      </c>
    </row>
    <row r="1277">
      <c r="A1277" s="5" t="str">
        <f t="shared" si="4"/>
        <v>WSP_07f_m67_001</v>
      </c>
      <c r="B1277" s="5" t="str">
        <f t="shared" si="5"/>
        <v>WSP</v>
      </c>
      <c r="C1277" s="1" t="s">
        <v>1360</v>
      </c>
      <c r="D1277" s="1">
        <v>36.0</v>
      </c>
      <c r="E1277" s="1">
        <v>2877.26047778</v>
      </c>
      <c r="F1277" s="1">
        <v>0.722880467745</v>
      </c>
      <c r="G1277" s="8">
        <f>IFERROR(__xludf.DUMMYFUNCTION("FILTER(WholeNMJData!D:D,WholeNMJData!$A:$A=$A1277)"),265.70714)</f>
        <v>265.70714</v>
      </c>
      <c r="H1277" s="8">
        <f t="shared" si="6"/>
        <v>10.82869086</v>
      </c>
      <c r="I1277" s="8">
        <f>IFERROR(__xludf.DUMMYFUNCTION("FILTER(WholeNMJData!D:D,WholeNMJData!$A:$A=$A1277)"),265.70714)</f>
        <v>265.70714</v>
      </c>
    </row>
    <row r="1278">
      <c r="A1278" s="5" t="str">
        <f t="shared" si="4"/>
        <v>WSP_07f_m67_001</v>
      </c>
      <c r="B1278" s="5" t="str">
        <f t="shared" si="5"/>
        <v>WSP</v>
      </c>
      <c r="C1278" s="1" t="s">
        <v>1361</v>
      </c>
      <c r="D1278" s="1">
        <v>184.0</v>
      </c>
      <c r="E1278" s="1">
        <v>3837.83307609</v>
      </c>
      <c r="F1278" s="1">
        <v>1.25280803117</v>
      </c>
      <c r="G1278" s="8">
        <f>IFERROR(__xludf.DUMMYFUNCTION("FILTER(WholeNMJData!D:D,WholeNMJData!$A:$A=$A1278)"),265.70714)</f>
        <v>265.70714</v>
      </c>
      <c r="H1278" s="8">
        <f t="shared" si="6"/>
        <v>14.44384624</v>
      </c>
      <c r="I1278" s="8">
        <f>IFERROR(__xludf.DUMMYFUNCTION("FILTER(WholeNMJData!D:D,WholeNMJData!$A:$A=$A1278)"),265.70714)</f>
        <v>265.70714</v>
      </c>
    </row>
    <row r="1279">
      <c r="A1279" s="5" t="str">
        <f t="shared" si="4"/>
        <v>WSP_07f_m67_001</v>
      </c>
      <c r="B1279" s="5" t="str">
        <f t="shared" si="5"/>
        <v>WSP</v>
      </c>
      <c r="C1279" s="1" t="s">
        <v>1362</v>
      </c>
      <c r="D1279" s="1">
        <v>16.0</v>
      </c>
      <c r="E1279" s="1">
        <v>2880.706925</v>
      </c>
      <c r="F1279" s="1">
        <v>0.435336093761</v>
      </c>
      <c r="G1279" s="8">
        <f>IFERROR(__xludf.DUMMYFUNCTION("FILTER(WholeNMJData!D:D,WholeNMJData!$A:$A=$A1279)"),265.70714)</f>
        <v>265.70714</v>
      </c>
      <c r="H1279" s="8">
        <f t="shared" si="6"/>
        <v>10.84166171</v>
      </c>
      <c r="I1279" s="8">
        <f>IFERROR(__xludf.DUMMYFUNCTION("FILTER(WholeNMJData!D:D,WholeNMJData!$A:$A=$A1279)"),265.70714)</f>
        <v>265.70714</v>
      </c>
    </row>
    <row r="1280">
      <c r="A1280" s="5" t="str">
        <f t="shared" si="4"/>
        <v>WSP_07f_m67_001</v>
      </c>
      <c r="B1280" s="5" t="str">
        <f t="shared" si="5"/>
        <v>WSP</v>
      </c>
      <c r="C1280" s="1" t="s">
        <v>1363</v>
      </c>
      <c r="D1280" s="1">
        <v>28.0</v>
      </c>
      <c r="E1280" s="1">
        <v>3231.77101429</v>
      </c>
      <c r="F1280" s="1">
        <v>1.05390106073</v>
      </c>
      <c r="G1280" s="8">
        <f>IFERROR(__xludf.DUMMYFUNCTION("FILTER(WholeNMJData!D:D,WholeNMJData!$A:$A=$A1280)"),265.70714)</f>
        <v>265.70714</v>
      </c>
      <c r="H1280" s="8">
        <f t="shared" si="6"/>
        <v>12.16290618</v>
      </c>
      <c r="I1280" s="8">
        <f>IFERROR(__xludf.DUMMYFUNCTION("FILTER(WholeNMJData!D:D,WholeNMJData!$A:$A=$A1280)"),265.70714)</f>
        <v>265.70714</v>
      </c>
    </row>
    <row r="1281">
      <c r="A1281" s="5" t="str">
        <f t="shared" si="4"/>
        <v>WSP_07f_m67_001</v>
      </c>
      <c r="B1281" s="5" t="str">
        <f t="shared" si="5"/>
        <v>WSP</v>
      </c>
      <c r="C1281" s="1" t="s">
        <v>1364</v>
      </c>
      <c r="D1281" s="1">
        <v>16.0</v>
      </c>
      <c r="E1281" s="1">
        <v>3728.826725</v>
      </c>
      <c r="F1281" s="1">
        <v>0.522156416372</v>
      </c>
      <c r="G1281" s="8">
        <f>IFERROR(__xludf.DUMMYFUNCTION("FILTER(WholeNMJData!D:D,WholeNMJData!$A:$A=$A1281)"),265.70714)</f>
        <v>265.70714</v>
      </c>
      <c r="H1281" s="8">
        <f t="shared" si="6"/>
        <v>14.03359626</v>
      </c>
      <c r="I1281" s="8">
        <f>IFERROR(__xludf.DUMMYFUNCTION("FILTER(WholeNMJData!D:D,WholeNMJData!$A:$A=$A1281)"),265.70714)</f>
        <v>265.70714</v>
      </c>
    </row>
    <row r="1282">
      <c r="A1282" s="5" t="str">
        <f t="shared" si="4"/>
        <v>WSP_07f_m67_001</v>
      </c>
      <c r="B1282" s="5" t="str">
        <f t="shared" si="5"/>
        <v>WSP</v>
      </c>
      <c r="C1282" s="1" t="s">
        <v>1365</v>
      </c>
      <c r="D1282" s="1">
        <v>16.0</v>
      </c>
      <c r="E1282" s="1">
        <v>2778.254175</v>
      </c>
      <c r="F1282" s="1">
        <v>0.336857479932</v>
      </c>
      <c r="G1282" s="8">
        <f>IFERROR(__xludf.DUMMYFUNCTION("FILTER(WholeNMJData!D:D,WholeNMJData!$A:$A=$A1282)"),265.70714)</f>
        <v>265.70714</v>
      </c>
      <c r="H1282" s="8">
        <f t="shared" si="6"/>
        <v>10.45607647</v>
      </c>
      <c r="I1282" s="8">
        <f>IFERROR(__xludf.DUMMYFUNCTION("FILTER(WholeNMJData!D:D,WholeNMJData!$A:$A=$A1282)"),265.70714)</f>
        <v>265.70714</v>
      </c>
    </row>
    <row r="1283">
      <c r="A1283" s="5" t="str">
        <f t="shared" si="4"/>
        <v>WSP_07f_m67_001</v>
      </c>
      <c r="B1283" s="5" t="str">
        <f t="shared" si="5"/>
        <v>WSP</v>
      </c>
      <c r="C1283" s="1" t="s">
        <v>1366</v>
      </c>
      <c r="D1283" s="1">
        <v>32.0</v>
      </c>
      <c r="E1283" s="1">
        <v>4084.4027</v>
      </c>
      <c r="F1283" s="1">
        <v>0.488531089258</v>
      </c>
      <c r="G1283" s="8">
        <f>IFERROR(__xludf.DUMMYFUNCTION("FILTER(WholeNMJData!D:D,WholeNMJData!$A:$A=$A1283)"),265.70714)</f>
        <v>265.70714</v>
      </c>
      <c r="H1283" s="8">
        <f t="shared" si="6"/>
        <v>15.3718214</v>
      </c>
      <c r="I1283" s="8">
        <f>IFERROR(__xludf.DUMMYFUNCTION("FILTER(WholeNMJData!D:D,WholeNMJData!$A:$A=$A1283)"),265.70714)</f>
        <v>265.70714</v>
      </c>
    </row>
    <row r="1284">
      <c r="A1284" s="5" t="str">
        <f t="shared" si="4"/>
        <v>WSP_07f_m67_001</v>
      </c>
      <c r="B1284" s="5" t="str">
        <f t="shared" si="5"/>
        <v>WSP</v>
      </c>
      <c r="C1284" s="1" t="s">
        <v>1367</v>
      </c>
      <c r="D1284" s="1">
        <v>48.0</v>
      </c>
      <c r="E1284" s="1">
        <v>4475.1173</v>
      </c>
      <c r="F1284" s="1">
        <v>0.585608672202</v>
      </c>
      <c r="G1284" s="8">
        <f>IFERROR(__xludf.DUMMYFUNCTION("FILTER(WholeNMJData!D:D,WholeNMJData!$A:$A=$A1284)"),265.70714)</f>
        <v>265.70714</v>
      </c>
      <c r="H1284" s="8">
        <f t="shared" si="6"/>
        <v>16.84229223</v>
      </c>
      <c r="I1284" s="8">
        <f>IFERROR(__xludf.DUMMYFUNCTION("FILTER(WholeNMJData!D:D,WholeNMJData!$A:$A=$A1284)"),265.70714)</f>
        <v>265.70714</v>
      </c>
    </row>
    <row r="1285">
      <c r="A1285" s="5" t="str">
        <f t="shared" si="4"/>
        <v>WSP_07f_m67_001</v>
      </c>
      <c r="B1285" s="5" t="str">
        <f t="shared" si="5"/>
        <v>WSP</v>
      </c>
      <c r="C1285" s="1" t="s">
        <v>1368</v>
      </c>
      <c r="D1285" s="1">
        <v>28.0</v>
      </c>
      <c r="E1285" s="1">
        <v>4531.36115714</v>
      </c>
      <c r="F1285" s="1">
        <v>0.660202353389</v>
      </c>
      <c r="G1285" s="8">
        <f>IFERROR(__xludf.DUMMYFUNCTION("FILTER(WholeNMJData!D:D,WholeNMJData!$A:$A=$A1285)"),265.70714)</f>
        <v>265.70714</v>
      </c>
      <c r="H1285" s="8">
        <f t="shared" si="6"/>
        <v>17.05396835</v>
      </c>
      <c r="I1285" s="8">
        <f>IFERROR(__xludf.DUMMYFUNCTION("FILTER(WholeNMJData!D:D,WholeNMJData!$A:$A=$A1285)"),265.70714)</f>
        <v>265.70714</v>
      </c>
    </row>
    <row r="1286">
      <c r="A1286" s="5" t="str">
        <f t="shared" si="4"/>
        <v>WSP_07f_m67_001</v>
      </c>
      <c r="B1286" s="5" t="str">
        <f t="shared" si="5"/>
        <v>WSP</v>
      </c>
      <c r="C1286" s="1" t="s">
        <v>1369</v>
      </c>
      <c r="D1286" s="1">
        <v>16.0</v>
      </c>
      <c r="E1286" s="1">
        <v>3085.352575</v>
      </c>
      <c r="F1286" s="1">
        <v>0.371971459372</v>
      </c>
      <c r="G1286" s="8">
        <f>IFERROR(__xludf.DUMMYFUNCTION("FILTER(WholeNMJData!D:D,WholeNMJData!$A:$A=$A1286)"),265.70714)</f>
        <v>265.70714</v>
      </c>
      <c r="H1286" s="8">
        <f t="shared" si="6"/>
        <v>11.61185422</v>
      </c>
      <c r="I1286" s="8">
        <f>IFERROR(__xludf.DUMMYFUNCTION("FILTER(WholeNMJData!D:D,WholeNMJData!$A:$A=$A1286)"),265.70714)</f>
        <v>265.70714</v>
      </c>
    </row>
    <row r="1287">
      <c r="A1287" s="5" t="str">
        <f t="shared" si="4"/>
        <v>WSP_07f_m67_001</v>
      </c>
      <c r="B1287" s="5" t="str">
        <f t="shared" si="5"/>
        <v>WSP</v>
      </c>
      <c r="C1287" s="1" t="s">
        <v>1370</v>
      </c>
      <c r="D1287" s="1">
        <v>60.0</v>
      </c>
      <c r="E1287" s="1">
        <v>4082.94108</v>
      </c>
      <c r="F1287" s="1">
        <v>1.10979776862</v>
      </c>
      <c r="G1287" s="8">
        <f>IFERROR(__xludf.DUMMYFUNCTION("FILTER(WholeNMJData!D:D,WholeNMJData!$A:$A=$A1287)"),265.70714)</f>
        <v>265.70714</v>
      </c>
      <c r="H1287" s="8">
        <f t="shared" si="6"/>
        <v>15.36632053</v>
      </c>
      <c r="I1287" s="8">
        <f>IFERROR(__xludf.DUMMYFUNCTION("FILTER(WholeNMJData!D:D,WholeNMJData!$A:$A=$A1287)"),265.70714)</f>
        <v>265.70714</v>
      </c>
    </row>
    <row r="1288">
      <c r="A1288" s="5" t="str">
        <f t="shared" si="4"/>
        <v>WSP_07f_m67_001</v>
      </c>
      <c r="B1288" s="5" t="str">
        <f t="shared" si="5"/>
        <v>WSP</v>
      </c>
      <c r="C1288" s="1" t="s">
        <v>1371</v>
      </c>
      <c r="D1288" s="1">
        <v>88.0</v>
      </c>
      <c r="E1288" s="1">
        <v>3987.54573636</v>
      </c>
      <c r="F1288" s="1">
        <v>0.884985034233</v>
      </c>
      <c r="G1288" s="8">
        <f>IFERROR(__xludf.DUMMYFUNCTION("FILTER(WholeNMJData!D:D,WholeNMJData!$A:$A=$A1288)"),265.70714)</f>
        <v>265.70714</v>
      </c>
      <c r="H1288" s="8">
        <f t="shared" si="6"/>
        <v>15.00729614</v>
      </c>
      <c r="I1288" s="8">
        <f>IFERROR(__xludf.DUMMYFUNCTION("FILTER(WholeNMJData!D:D,WholeNMJData!$A:$A=$A1288)"),265.70714)</f>
        <v>265.70714</v>
      </c>
    </row>
    <row r="1289">
      <c r="A1289" s="5" t="str">
        <f t="shared" si="4"/>
        <v>WSP_07f_m67_001</v>
      </c>
      <c r="B1289" s="5" t="str">
        <f t="shared" si="5"/>
        <v>WSP</v>
      </c>
      <c r="C1289" s="1" t="s">
        <v>1372</v>
      </c>
      <c r="D1289" s="1">
        <v>56.0</v>
      </c>
      <c r="E1289" s="1">
        <v>3875.69995</v>
      </c>
      <c r="F1289" s="1">
        <v>0.760368330371</v>
      </c>
      <c r="G1289" s="8">
        <f>IFERROR(__xludf.DUMMYFUNCTION("FILTER(WholeNMJData!D:D,WholeNMJData!$A:$A=$A1289)"),265.70714)</f>
        <v>265.70714</v>
      </c>
      <c r="H1289" s="8">
        <f t="shared" si="6"/>
        <v>14.58635982</v>
      </c>
      <c r="I1289" s="8">
        <f>IFERROR(__xludf.DUMMYFUNCTION("FILTER(WholeNMJData!D:D,WholeNMJData!$A:$A=$A1289)"),265.70714)</f>
        <v>265.70714</v>
      </c>
    </row>
    <row r="1290">
      <c r="A1290" s="5" t="str">
        <f t="shared" si="4"/>
        <v>WSP_07f_m67_001</v>
      </c>
      <c r="B1290" s="5" t="str">
        <f t="shared" si="5"/>
        <v>WSP</v>
      </c>
      <c r="C1290" s="1" t="s">
        <v>1373</v>
      </c>
      <c r="D1290" s="1">
        <v>20.0</v>
      </c>
      <c r="E1290" s="1">
        <v>4065.57304</v>
      </c>
      <c r="F1290" s="1">
        <v>0.847692998279</v>
      </c>
      <c r="G1290" s="8">
        <f>IFERROR(__xludf.DUMMYFUNCTION("FILTER(WholeNMJData!D:D,WholeNMJData!$A:$A=$A1290)"),265.70714)</f>
        <v>265.70714</v>
      </c>
      <c r="H1290" s="8">
        <f t="shared" si="6"/>
        <v>15.30095518</v>
      </c>
      <c r="I1290" s="8">
        <f>IFERROR(__xludf.DUMMYFUNCTION("FILTER(WholeNMJData!D:D,WholeNMJData!$A:$A=$A1290)"),265.70714)</f>
        <v>265.70714</v>
      </c>
    </row>
    <row r="1291">
      <c r="A1291" s="5" t="str">
        <f t="shared" si="4"/>
        <v>WSP_07f_m67_001</v>
      </c>
      <c r="B1291" s="5" t="str">
        <f t="shared" si="5"/>
        <v>WSP</v>
      </c>
      <c r="C1291" s="1" t="s">
        <v>1374</v>
      </c>
      <c r="D1291" s="1">
        <v>40.0</v>
      </c>
      <c r="E1291" s="1">
        <v>3319.20254</v>
      </c>
      <c r="F1291" s="1">
        <v>0.839691180762</v>
      </c>
      <c r="G1291" s="8">
        <f>IFERROR(__xludf.DUMMYFUNCTION("FILTER(WholeNMJData!D:D,WholeNMJData!$A:$A=$A1291)"),265.70714)</f>
        <v>265.70714</v>
      </c>
      <c r="H1291" s="8">
        <f t="shared" si="6"/>
        <v>12.4919584</v>
      </c>
      <c r="I1291" s="8">
        <f>IFERROR(__xludf.DUMMYFUNCTION("FILTER(WholeNMJData!D:D,WholeNMJData!$A:$A=$A1291)"),265.70714)</f>
        <v>265.70714</v>
      </c>
    </row>
    <row r="1292">
      <c r="A1292" s="5" t="str">
        <f t="shared" si="4"/>
        <v>WSP_07f_m67_001</v>
      </c>
      <c r="B1292" s="5" t="str">
        <f t="shared" si="5"/>
        <v>WSP</v>
      </c>
      <c r="C1292" s="1" t="s">
        <v>1375</v>
      </c>
      <c r="D1292" s="1">
        <v>20.0</v>
      </c>
      <c r="E1292" s="1">
        <v>3123.89954</v>
      </c>
      <c r="F1292" s="1">
        <v>0.422393032524</v>
      </c>
      <c r="G1292" s="8">
        <f>IFERROR(__xludf.DUMMYFUNCTION("FILTER(WholeNMJData!D:D,WholeNMJData!$A:$A=$A1292)"),265.70714)</f>
        <v>265.70714</v>
      </c>
      <c r="H1292" s="8">
        <f t="shared" si="6"/>
        <v>11.75692734</v>
      </c>
      <c r="I1292" s="8">
        <f>IFERROR(__xludf.DUMMYFUNCTION("FILTER(WholeNMJData!D:D,WholeNMJData!$A:$A=$A1292)"),265.70714)</f>
        <v>265.70714</v>
      </c>
    </row>
    <row r="1293">
      <c r="A1293" s="5" t="str">
        <f t="shared" si="4"/>
        <v>WSP_07f_m67_001</v>
      </c>
      <c r="B1293" s="5" t="str">
        <f t="shared" si="5"/>
        <v>WSP</v>
      </c>
      <c r="C1293" s="1" t="s">
        <v>1376</v>
      </c>
      <c r="D1293" s="1">
        <v>20.0</v>
      </c>
      <c r="E1293" s="1">
        <v>3653.19682</v>
      </c>
      <c r="F1293" s="1">
        <v>0.762556724223</v>
      </c>
      <c r="G1293" s="8">
        <f>IFERROR(__xludf.DUMMYFUNCTION("FILTER(WholeNMJData!D:D,WholeNMJData!$A:$A=$A1293)"),265.70714)</f>
        <v>265.70714</v>
      </c>
      <c r="H1293" s="8">
        <f t="shared" si="6"/>
        <v>13.74895993</v>
      </c>
      <c r="I1293" s="8">
        <f>IFERROR(__xludf.DUMMYFUNCTION("FILTER(WholeNMJData!D:D,WholeNMJData!$A:$A=$A1293)"),265.70714)</f>
        <v>265.70714</v>
      </c>
    </row>
    <row r="1294">
      <c r="A1294" s="5" t="str">
        <f t="shared" si="4"/>
        <v>WSP_07f_m67_001</v>
      </c>
      <c r="B1294" s="5" t="str">
        <f t="shared" si="5"/>
        <v>WSP</v>
      </c>
      <c r="C1294" s="1" t="s">
        <v>1377</v>
      </c>
      <c r="D1294" s="1">
        <v>28.0</v>
      </c>
      <c r="E1294" s="1">
        <v>3501.65048571</v>
      </c>
      <c r="F1294" s="1">
        <v>0.574185147319</v>
      </c>
      <c r="G1294" s="8">
        <f>IFERROR(__xludf.DUMMYFUNCTION("FILTER(WholeNMJData!D:D,WholeNMJData!$A:$A=$A1294)"),265.70714)</f>
        <v>265.70714</v>
      </c>
      <c r="H1294" s="8">
        <f t="shared" si="6"/>
        <v>13.17860892</v>
      </c>
      <c r="I1294" s="8">
        <f>IFERROR(__xludf.DUMMYFUNCTION("FILTER(WholeNMJData!D:D,WholeNMJData!$A:$A=$A1294)"),265.70714)</f>
        <v>265.70714</v>
      </c>
    </row>
    <row r="1295">
      <c r="A1295" s="5" t="str">
        <f t="shared" si="4"/>
        <v>WSP_07f_m67_001</v>
      </c>
      <c r="B1295" s="5" t="str">
        <f t="shared" si="5"/>
        <v>WSP</v>
      </c>
      <c r="C1295" s="1" t="s">
        <v>1378</v>
      </c>
      <c r="D1295" s="1">
        <v>16.0</v>
      </c>
      <c r="E1295" s="1">
        <v>4119.7846</v>
      </c>
      <c r="F1295" s="1">
        <v>0.340076226315</v>
      </c>
      <c r="G1295" s="8">
        <f>IFERROR(__xludf.DUMMYFUNCTION("FILTER(WholeNMJData!D:D,WholeNMJData!$A:$A=$A1295)"),265.70714)</f>
        <v>265.70714</v>
      </c>
      <c r="H1295" s="8">
        <f t="shared" si="6"/>
        <v>15.50498267</v>
      </c>
      <c r="I1295" s="8">
        <f>IFERROR(__xludf.DUMMYFUNCTION("FILTER(WholeNMJData!D:D,WholeNMJData!$A:$A=$A1295)"),265.70714)</f>
        <v>265.70714</v>
      </c>
    </row>
    <row r="1296">
      <c r="A1296" s="5" t="str">
        <f t="shared" si="4"/>
        <v>WSP_07f_m67_001</v>
      </c>
      <c r="B1296" s="5" t="str">
        <f t="shared" si="5"/>
        <v>WSP</v>
      </c>
      <c r="C1296" s="1" t="s">
        <v>1379</v>
      </c>
      <c r="D1296" s="1">
        <v>16.0</v>
      </c>
      <c r="E1296" s="1">
        <v>3156.94115</v>
      </c>
      <c r="F1296" s="1">
        <v>0.503970940352</v>
      </c>
      <c r="G1296" s="8">
        <f>IFERROR(__xludf.DUMMYFUNCTION("FILTER(WholeNMJData!D:D,WholeNMJData!$A:$A=$A1296)"),265.70714)</f>
        <v>265.70714</v>
      </c>
      <c r="H1296" s="8">
        <f t="shared" si="6"/>
        <v>11.88128083</v>
      </c>
      <c r="I1296" s="8">
        <f>IFERROR(__xludf.DUMMYFUNCTION("FILTER(WholeNMJData!D:D,WholeNMJData!$A:$A=$A1296)"),265.70714)</f>
        <v>265.70714</v>
      </c>
    </row>
    <row r="1297">
      <c r="A1297" s="5" t="str">
        <f t="shared" si="4"/>
        <v>WSP_07f_m67_001</v>
      </c>
      <c r="B1297" s="5" t="str">
        <f t="shared" si="5"/>
        <v>WSP</v>
      </c>
      <c r="C1297" s="1" t="s">
        <v>1380</v>
      </c>
      <c r="D1297" s="1">
        <v>232.0</v>
      </c>
      <c r="E1297" s="1">
        <v>4464.40137759</v>
      </c>
      <c r="F1297" s="1">
        <v>1.43573235421</v>
      </c>
      <c r="G1297" s="8">
        <f>IFERROR(__xludf.DUMMYFUNCTION("FILTER(WholeNMJData!D:D,WholeNMJData!$A:$A=$A1297)"),265.70714)</f>
        <v>265.70714</v>
      </c>
      <c r="H1297" s="8">
        <f t="shared" si="6"/>
        <v>16.80196241</v>
      </c>
      <c r="I1297" s="8">
        <f>IFERROR(__xludf.DUMMYFUNCTION("FILTER(WholeNMJData!D:D,WholeNMJData!$A:$A=$A1297)"),265.70714)</f>
        <v>265.70714</v>
      </c>
    </row>
    <row r="1298">
      <c r="A1298" s="5" t="str">
        <f t="shared" si="4"/>
        <v>WSP_07f_m67_001</v>
      </c>
      <c r="B1298" s="5" t="str">
        <f t="shared" si="5"/>
        <v>WSP</v>
      </c>
      <c r="C1298" s="1" t="s">
        <v>1381</v>
      </c>
      <c r="D1298" s="1">
        <v>236.0</v>
      </c>
      <c r="E1298" s="1">
        <v>5447.46679831</v>
      </c>
      <c r="F1298" s="1">
        <v>1.79447135007</v>
      </c>
      <c r="G1298" s="8">
        <f>IFERROR(__xludf.DUMMYFUNCTION("FILTER(WholeNMJData!D:D,WholeNMJData!$A:$A=$A1298)"),265.70714)</f>
        <v>265.70714</v>
      </c>
      <c r="H1298" s="8">
        <f t="shared" si="6"/>
        <v>20.50177048</v>
      </c>
      <c r="I1298" s="8">
        <f>IFERROR(__xludf.DUMMYFUNCTION("FILTER(WholeNMJData!D:D,WholeNMJData!$A:$A=$A1298)"),265.70714)</f>
        <v>265.70714</v>
      </c>
    </row>
    <row r="1299">
      <c r="A1299" s="5" t="str">
        <f t="shared" si="4"/>
        <v>WSP_07f_m67_001</v>
      </c>
      <c r="B1299" s="5" t="str">
        <f t="shared" si="5"/>
        <v>WSP</v>
      </c>
      <c r="C1299" s="1" t="s">
        <v>1382</v>
      </c>
      <c r="D1299" s="1">
        <v>20.0</v>
      </c>
      <c r="E1299" s="1">
        <v>2867.72242</v>
      </c>
      <c r="F1299" s="1">
        <v>0.573728471251</v>
      </c>
      <c r="G1299" s="8">
        <f>IFERROR(__xludf.DUMMYFUNCTION("FILTER(WholeNMJData!D:D,WholeNMJData!$A:$A=$A1299)"),265.70714)</f>
        <v>265.70714</v>
      </c>
      <c r="H1299" s="8">
        <f t="shared" si="6"/>
        <v>10.79279398</v>
      </c>
      <c r="I1299" s="8">
        <f>IFERROR(__xludf.DUMMYFUNCTION("FILTER(WholeNMJData!D:D,WholeNMJData!$A:$A=$A1299)"),265.70714)</f>
        <v>265.70714</v>
      </c>
    </row>
    <row r="1300">
      <c r="A1300" s="5" t="str">
        <f t="shared" si="4"/>
        <v>WSP_07f_m67_001</v>
      </c>
      <c r="B1300" s="5" t="str">
        <f t="shared" si="5"/>
        <v>WSP</v>
      </c>
      <c r="C1300" s="1" t="s">
        <v>1383</v>
      </c>
      <c r="D1300" s="1">
        <v>20.0</v>
      </c>
      <c r="E1300" s="1">
        <v>2100.43908</v>
      </c>
      <c r="F1300" s="1">
        <v>0.556610382625</v>
      </c>
      <c r="G1300" s="8">
        <f>IFERROR(__xludf.DUMMYFUNCTION("FILTER(WholeNMJData!D:D,WholeNMJData!$A:$A=$A1300)"),265.70714)</f>
        <v>265.70714</v>
      </c>
      <c r="H1300" s="8">
        <f t="shared" si="6"/>
        <v>7.905090846</v>
      </c>
      <c r="I1300" s="8">
        <f>IFERROR(__xludf.DUMMYFUNCTION("FILTER(WholeNMJData!D:D,WholeNMJData!$A:$A=$A1300)"),265.70714)</f>
        <v>265.70714</v>
      </c>
    </row>
    <row r="1301">
      <c r="A1301" s="5" t="str">
        <f t="shared" si="4"/>
        <v>WSP_07f_m67_002</v>
      </c>
      <c r="B1301" s="5" t="str">
        <f t="shared" si="5"/>
        <v>WSP</v>
      </c>
      <c r="C1301" s="1" t="s">
        <v>1384</v>
      </c>
      <c r="D1301" s="1">
        <v>32.0</v>
      </c>
      <c r="E1301" s="1">
        <v>1970.2772625</v>
      </c>
      <c r="F1301" s="1">
        <v>0.836121459327</v>
      </c>
      <c r="G1301" s="8">
        <f>IFERROR(__xludf.DUMMYFUNCTION("FILTER(WholeNMJData!D:D,WholeNMJData!$A:$A=$A1301)"),181.09065)</f>
        <v>181.09065</v>
      </c>
      <c r="H1301" s="8">
        <f t="shared" si="6"/>
        <v>10.88006069</v>
      </c>
      <c r="I1301" s="8">
        <f>IFERROR(__xludf.DUMMYFUNCTION("FILTER(WholeNMJData!D:D,WholeNMJData!$A:$A=$A1301)"),181.09065)</f>
        <v>181.09065</v>
      </c>
    </row>
    <row r="1302">
      <c r="A1302" s="5" t="str">
        <f t="shared" si="4"/>
        <v>WSP_07f_m67_002</v>
      </c>
      <c r="B1302" s="5" t="str">
        <f t="shared" si="5"/>
        <v>WSP</v>
      </c>
      <c r="C1302" s="1" t="s">
        <v>1385</v>
      </c>
      <c r="D1302" s="1">
        <v>16.0</v>
      </c>
      <c r="E1302" s="1">
        <v>1917.581925</v>
      </c>
      <c r="F1302" s="1">
        <v>0.190966234728</v>
      </c>
      <c r="G1302" s="8">
        <f>IFERROR(__xludf.DUMMYFUNCTION("FILTER(WholeNMJData!D:D,WholeNMJData!$A:$A=$A1302)"),181.09065)</f>
        <v>181.09065</v>
      </c>
      <c r="H1302" s="8">
        <f t="shared" si="6"/>
        <v>10.58907196</v>
      </c>
      <c r="I1302" s="8">
        <f>IFERROR(__xludf.DUMMYFUNCTION("FILTER(WholeNMJData!D:D,WholeNMJData!$A:$A=$A1302)"),181.09065)</f>
        <v>181.09065</v>
      </c>
    </row>
    <row r="1303">
      <c r="A1303" s="5" t="str">
        <f t="shared" si="4"/>
        <v>WSP_07f_m67_002</v>
      </c>
      <c r="B1303" s="5" t="str">
        <f t="shared" si="5"/>
        <v>WSP</v>
      </c>
      <c r="C1303" s="1" t="s">
        <v>1386</v>
      </c>
      <c r="D1303" s="1">
        <v>24.0</v>
      </c>
      <c r="E1303" s="1">
        <v>2568.22748333</v>
      </c>
      <c r="F1303" s="1">
        <v>0.716266690524</v>
      </c>
      <c r="G1303" s="8">
        <f>IFERROR(__xludf.DUMMYFUNCTION("FILTER(WholeNMJData!D:D,WholeNMJData!$A:$A=$A1303)"),181.09065)</f>
        <v>181.09065</v>
      </c>
      <c r="H1303" s="8">
        <f t="shared" si="6"/>
        <v>14.18199937</v>
      </c>
      <c r="I1303" s="8">
        <f>IFERROR(__xludf.DUMMYFUNCTION("FILTER(WholeNMJData!D:D,WholeNMJData!$A:$A=$A1303)"),181.09065)</f>
        <v>181.09065</v>
      </c>
    </row>
    <row r="1304">
      <c r="A1304" s="5" t="str">
        <f t="shared" si="4"/>
        <v>WSP_07f_m67_002</v>
      </c>
      <c r="B1304" s="5" t="str">
        <f t="shared" si="5"/>
        <v>WSP</v>
      </c>
      <c r="C1304" s="1" t="s">
        <v>1387</v>
      </c>
      <c r="D1304" s="1">
        <v>28.0</v>
      </c>
      <c r="E1304" s="1">
        <v>2032.28134286</v>
      </c>
      <c r="F1304" s="1">
        <v>0.867204979367</v>
      </c>
      <c r="G1304" s="8">
        <f>IFERROR(__xludf.DUMMYFUNCTION("FILTER(WholeNMJData!D:D,WholeNMJData!$A:$A=$A1304)"),181.09065)</f>
        <v>181.09065</v>
      </c>
      <c r="H1304" s="8">
        <f t="shared" si="6"/>
        <v>11.22245319</v>
      </c>
      <c r="I1304" s="8">
        <f>IFERROR(__xludf.DUMMYFUNCTION("FILTER(WholeNMJData!D:D,WholeNMJData!$A:$A=$A1304)"),181.09065)</f>
        <v>181.09065</v>
      </c>
    </row>
    <row r="1305">
      <c r="A1305" s="5" t="str">
        <f t="shared" si="4"/>
        <v>WSP_07f_m67_002</v>
      </c>
      <c r="B1305" s="5" t="str">
        <f t="shared" si="5"/>
        <v>WSP</v>
      </c>
      <c r="C1305" s="1" t="s">
        <v>1388</v>
      </c>
      <c r="D1305" s="1">
        <v>24.0</v>
      </c>
      <c r="E1305" s="1">
        <v>1704.94265</v>
      </c>
      <c r="F1305" s="1">
        <v>0.834561502699</v>
      </c>
      <c r="G1305" s="8">
        <f>IFERROR(__xludf.DUMMYFUNCTION("FILTER(WholeNMJData!D:D,WholeNMJData!$A:$A=$A1305)"),181.09065)</f>
        <v>181.09065</v>
      </c>
      <c r="H1305" s="8">
        <f t="shared" si="6"/>
        <v>9.414857421</v>
      </c>
      <c r="I1305" s="8">
        <f>IFERROR(__xludf.DUMMYFUNCTION("FILTER(WholeNMJData!D:D,WholeNMJData!$A:$A=$A1305)"),181.09065)</f>
        <v>181.09065</v>
      </c>
    </row>
    <row r="1306">
      <c r="A1306" s="5" t="str">
        <f t="shared" si="4"/>
        <v>WSP_07f_m67_002</v>
      </c>
      <c r="B1306" s="5" t="str">
        <f t="shared" si="5"/>
        <v>WSP</v>
      </c>
      <c r="C1306" s="1" t="s">
        <v>1389</v>
      </c>
      <c r="D1306" s="1">
        <v>64.0</v>
      </c>
      <c r="E1306" s="1">
        <v>2952.22261875</v>
      </c>
      <c r="F1306" s="1">
        <v>1.02791526653</v>
      </c>
      <c r="G1306" s="8">
        <f>IFERROR(__xludf.DUMMYFUNCTION("FILTER(WholeNMJData!D:D,WholeNMJData!$A:$A=$A1306)"),181.09065)</f>
        <v>181.09065</v>
      </c>
      <c r="H1306" s="8">
        <f t="shared" si="6"/>
        <v>16.30245746</v>
      </c>
      <c r="I1306" s="8">
        <f>IFERROR(__xludf.DUMMYFUNCTION("FILTER(WholeNMJData!D:D,WholeNMJData!$A:$A=$A1306)"),181.09065)</f>
        <v>181.09065</v>
      </c>
    </row>
    <row r="1307">
      <c r="A1307" s="5" t="str">
        <f t="shared" si="4"/>
        <v>WSP_07f_m67_002</v>
      </c>
      <c r="B1307" s="5" t="str">
        <f t="shared" si="5"/>
        <v>WSP</v>
      </c>
      <c r="C1307" s="1" t="s">
        <v>1390</v>
      </c>
      <c r="D1307" s="1">
        <v>64.0</v>
      </c>
      <c r="E1307" s="1">
        <v>2021.87326875</v>
      </c>
      <c r="F1307" s="1">
        <v>0.969479259801</v>
      </c>
      <c r="G1307" s="8">
        <f>IFERROR(__xludf.DUMMYFUNCTION("FILTER(WholeNMJData!D:D,WholeNMJData!$A:$A=$A1307)"),181.09065)</f>
        <v>181.09065</v>
      </c>
      <c r="H1307" s="8">
        <f t="shared" si="6"/>
        <v>11.1649788</v>
      </c>
      <c r="I1307" s="8">
        <f>IFERROR(__xludf.DUMMYFUNCTION("FILTER(WholeNMJData!D:D,WholeNMJData!$A:$A=$A1307)"),181.09065)</f>
        <v>181.09065</v>
      </c>
    </row>
    <row r="1308">
      <c r="A1308" s="5" t="str">
        <f t="shared" si="4"/>
        <v>WSP_07f_m67_002</v>
      </c>
      <c r="B1308" s="5" t="str">
        <f t="shared" si="5"/>
        <v>WSP</v>
      </c>
      <c r="C1308" s="1" t="s">
        <v>1391</v>
      </c>
      <c r="D1308" s="1">
        <v>188.0</v>
      </c>
      <c r="E1308" s="1">
        <v>2897.95419149</v>
      </c>
      <c r="F1308" s="1">
        <v>1.39724241049</v>
      </c>
      <c r="G1308" s="8">
        <f>IFERROR(__xludf.DUMMYFUNCTION("FILTER(WholeNMJData!D:D,WholeNMJData!$A:$A=$A1308)"),181.09065)</f>
        <v>181.09065</v>
      </c>
      <c r="H1308" s="8">
        <f t="shared" si="6"/>
        <v>16.00278199</v>
      </c>
      <c r="I1308" s="8">
        <f>IFERROR(__xludf.DUMMYFUNCTION("FILTER(WholeNMJData!D:D,WholeNMJData!$A:$A=$A1308)"),181.09065)</f>
        <v>181.09065</v>
      </c>
    </row>
    <row r="1309">
      <c r="A1309" s="5" t="str">
        <f t="shared" si="4"/>
        <v>WSP_07f_m67_002</v>
      </c>
      <c r="B1309" s="5" t="str">
        <f t="shared" si="5"/>
        <v>WSP</v>
      </c>
      <c r="C1309" s="1" t="s">
        <v>1392</v>
      </c>
      <c r="D1309" s="1">
        <v>64.0</v>
      </c>
      <c r="E1309" s="1">
        <v>2663.30333125</v>
      </c>
      <c r="F1309" s="1">
        <v>1.04802110494</v>
      </c>
      <c r="G1309" s="8">
        <f>IFERROR(__xludf.DUMMYFUNCTION("FILTER(WholeNMJData!D:D,WholeNMJData!$A:$A=$A1309)"),181.09065)</f>
        <v>181.09065</v>
      </c>
      <c r="H1309" s="8">
        <f t="shared" si="6"/>
        <v>14.70701735</v>
      </c>
      <c r="I1309" s="8">
        <f>IFERROR(__xludf.DUMMYFUNCTION("FILTER(WholeNMJData!D:D,WholeNMJData!$A:$A=$A1309)"),181.09065)</f>
        <v>181.09065</v>
      </c>
    </row>
    <row r="1310">
      <c r="A1310" s="5" t="str">
        <f t="shared" si="4"/>
        <v>WSP_07f_m67_002</v>
      </c>
      <c r="B1310" s="5" t="str">
        <f t="shared" si="5"/>
        <v>WSP</v>
      </c>
      <c r="C1310" s="1" t="s">
        <v>1393</v>
      </c>
      <c r="D1310" s="1">
        <v>32.0</v>
      </c>
      <c r="E1310" s="1">
        <v>1802.5084125</v>
      </c>
      <c r="F1310" s="1">
        <v>0.758035574494</v>
      </c>
      <c r="G1310" s="8">
        <f>IFERROR(__xludf.DUMMYFUNCTION("FILTER(WholeNMJData!D:D,WholeNMJData!$A:$A=$A1310)"),181.09065)</f>
        <v>181.09065</v>
      </c>
      <c r="H1310" s="8">
        <f t="shared" si="6"/>
        <v>9.953624952</v>
      </c>
      <c r="I1310" s="8">
        <f>IFERROR(__xludf.DUMMYFUNCTION("FILTER(WholeNMJData!D:D,WholeNMJData!$A:$A=$A1310)"),181.09065)</f>
        <v>181.09065</v>
      </c>
    </row>
    <row r="1311">
      <c r="A1311" s="5" t="str">
        <f t="shared" si="4"/>
        <v>WSP_07f_m67_002</v>
      </c>
      <c r="B1311" s="5" t="str">
        <f t="shared" si="5"/>
        <v>WSP</v>
      </c>
      <c r="C1311" s="1" t="s">
        <v>1394</v>
      </c>
      <c r="D1311" s="1">
        <v>16.0</v>
      </c>
      <c r="E1311" s="1">
        <v>2376.2772</v>
      </c>
      <c r="F1311" s="1">
        <v>0.790683679497</v>
      </c>
      <c r="G1311" s="8">
        <f>IFERROR(__xludf.DUMMYFUNCTION("FILTER(WholeNMJData!D:D,WholeNMJData!$A:$A=$A1311)"),181.09065)</f>
        <v>181.09065</v>
      </c>
      <c r="H1311" s="8">
        <f t="shared" si="6"/>
        <v>13.12203142</v>
      </c>
      <c r="I1311" s="8">
        <f>IFERROR(__xludf.DUMMYFUNCTION("FILTER(WholeNMJData!D:D,WholeNMJData!$A:$A=$A1311)"),181.09065)</f>
        <v>181.09065</v>
      </c>
    </row>
    <row r="1312">
      <c r="A1312" s="5" t="str">
        <f t="shared" si="4"/>
        <v>WSP_07f_m67_002</v>
      </c>
      <c r="B1312" s="5" t="str">
        <f t="shared" si="5"/>
        <v>WSP</v>
      </c>
      <c r="C1312" s="1" t="s">
        <v>1395</v>
      </c>
      <c r="D1312" s="1">
        <v>16.0</v>
      </c>
      <c r="E1312" s="1">
        <v>1840.591275</v>
      </c>
      <c r="F1312" s="1">
        <v>0.223172415071</v>
      </c>
      <c r="G1312" s="8">
        <f>IFERROR(__xludf.DUMMYFUNCTION("FILTER(WholeNMJData!D:D,WholeNMJData!$A:$A=$A1312)"),181.09065)</f>
        <v>181.09065</v>
      </c>
      <c r="H1312" s="8">
        <f t="shared" si="6"/>
        <v>10.16392218</v>
      </c>
      <c r="I1312" s="8">
        <f>IFERROR(__xludf.DUMMYFUNCTION("FILTER(WholeNMJData!D:D,WholeNMJData!$A:$A=$A1312)"),181.09065)</f>
        <v>181.09065</v>
      </c>
    </row>
    <row r="1313">
      <c r="A1313" s="5" t="str">
        <f t="shared" si="4"/>
        <v>WSP_07f_m67_002</v>
      </c>
      <c r="B1313" s="5" t="str">
        <f t="shared" si="5"/>
        <v>WSP</v>
      </c>
      <c r="C1313" s="1" t="s">
        <v>1396</v>
      </c>
      <c r="D1313" s="1">
        <v>20.0</v>
      </c>
      <c r="E1313" s="1">
        <v>1823.16452</v>
      </c>
      <c r="F1313" s="1">
        <v>0.611716928322</v>
      </c>
      <c r="G1313" s="8">
        <f>IFERROR(__xludf.DUMMYFUNCTION("FILTER(WholeNMJData!D:D,WholeNMJData!$A:$A=$A1313)"),181.09065)</f>
        <v>181.09065</v>
      </c>
      <c r="H1313" s="8">
        <f t="shared" si="6"/>
        <v>10.06768997</v>
      </c>
      <c r="I1313" s="8">
        <f>IFERROR(__xludf.DUMMYFUNCTION("FILTER(WholeNMJData!D:D,WholeNMJData!$A:$A=$A1313)"),181.09065)</f>
        <v>181.09065</v>
      </c>
    </row>
    <row r="1314">
      <c r="A1314" s="5" t="str">
        <f t="shared" si="4"/>
        <v>WSP_07f_m67_002</v>
      </c>
      <c r="B1314" s="5" t="str">
        <f t="shared" si="5"/>
        <v>WSP</v>
      </c>
      <c r="C1314" s="1" t="s">
        <v>1397</v>
      </c>
      <c r="D1314" s="1">
        <v>72.0</v>
      </c>
      <c r="E1314" s="1">
        <v>2620.31714444</v>
      </c>
      <c r="F1314" s="1">
        <v>1.20766824226</v>
      </c>
      <c r="G1314" s="8">
        <f>IFERROR(__xludf.DUMMYFUNCTION("FILTER(WholeNMJData!D:D,WholeNMJData!$A:$A=$A1314)"),181.09065)</f>
        <v>181.09065</v>
      </c>
      <c r="H1314" s="8">
        <f t="shared" si="6"/>
        <v>14.46964349</v>
      </c>
      <c r="I1314" s="8">
        <f>IFERROR(__xludf.DUMMYFUNCTION("FILTER(WholeNMJData!D:D,WholeNMJData!$A:$A=$A1314)"),181.09065)</f>
        <v>181.09065</v>
      </c>
    </row>
    <row r="1315">
      <c r="A1315" s="5" t="str">
        <f t="shared" si="4"/>
        <v>WSP_07f_m67_002</v>
      </c>
      <c r="B1315" s="5" t="str">
        <f t="shared" si="5"/>
        <v>WSP</v>
      </c>
      <c r="C1315" s="1" t="s">
        <v>1398</v>
      </c>
      <c r="D1315" s="1">
        <v>16.0</v>
      </c>
      <c r="E1315" s="1">
        <v>2109.90085</v>
      </c>
      <c r="F1315" s="1">
        <v>0.330599895251</v>
      </c>
      <c r="G1315" s="8">
        <f>IFERROR(__xludf.DUMMYFUNCTION("FILTER(WholeNMJData!D:D,WholeNMJData!$A:$A=$A1315)"),181.09065)</f>
        <v>181.09065</v>
      </c>
      <c r="H1315" s="8">
        <f t="shared" si="6"/>
        <v>11.65107558</v>
      </c>
      <c r="I1315" s="8">
        <f>IFERROR(__xludf.DUMMYFUNCTION("FILTER(WholeNMJData!D:D,WholeNMJData!$A:$A=$A1315)"),181.09065)</f>
        <v>181.09065</v>
      </c>
    </row>
    <row r="1316">
      <c r="A1316" s="5" t="str">
        <f t="shared" si="4"/>
        <v>WSP_07f_m67_002</v>
      </c>
      <c r="B1316" s="5" t="str">
        <f t="shared" si="5"/>
        <v>WSP</v>
      </c>
      <c r="C1316" s="1" t="s">
        <v>1399</v>
      </c>
      <c r="D1316" s="1">
        <v>104.0</v>
      </c>
      <c r="E1316" s="1">
        <v>3672.20032692</v>
      </c>
      <c r="F1316" s="1">
        <v>1.45891912833</v>
      </c>
      <c r="G1316" s="8">
        <f>IFERROR(__xludf.DUMMYFUNCTION("FILTER(WholeNMJData!D:D,WholeNMJData!$A:$A=$A1316)"),181.09065)</f>
        <v>181.09065</v>
      </c>
      <c r="H1316" s="8">
        <f t="shared" si="6"/>
        <v>20.27824367</v>
      </c>
      <c r="I1316" s="8">
        <f>IFERROR(__xludf.DUMMYFUNCTION("FILTER(WholeNMJData!D:D,WholeNMJData!$A:$A=$A1316)"),181.09065)</f>
        <v>181.09065</v>
      </c>
    </row>
    <row r="1317">
      <c r="A1317" s="5" t="str">
        <f t="shared" si="4"/>
        <v>WSP_07f_m67_002</v>
      </c>
      <c r="B1317" s="5" t="str">
        <f t="shared" si="5"/>
        <v>WSP</v>
      </c>
      <c r="C1317" s="1" t="s">
        <v>1400</v>
      </c>
      <c r="D1317" s="1">
        <v>20.0</v>
      </c>
      <c r="E1317" s="1">
        <v>2114.52328</v>
      </c>
      <c r="F1317" s="1">
        <v>0.592740506503</v>
      </c>
      <c r="G1317" s="8">
        <f>IFERROR(__xludf.DUMMYFUNCTION("FILTER(WholeNMJData!D:D,WholeNMJData!$A:$A=$A1317)"),181.09065)</f>
        <v>181.09065</v>
      </c>
      <c r="H1317" s="8">
        <f t="shared" si="6"/>
        <v>11.67660108</v>
      </c>
      <c r="I1317" s="8">
        <f>IFERROR(__xludf.DUMMYFUNCTION("FILTER(WholeNMJData!D:D,WholeNMJData!$A:$A=$A1317)"),181.09065)</f>
        <v>181.09065</v>
      </c>
    </row>
    <row r="1318">
      <c r="A1318" s="5" t="str">
        <f t="shared" si="4"/>
        <v>WSP_07f_m67_002</v>
      </c>
      <c r="B1318" s="5" t="str">
        <f t="shared" si="5"/>
        <v>WSP</v>
      </c>
      <c r="C1318" s="1" t="s">
        <v>1401</v>
      </c>
      <c r="D1318" s="1">
        <v>20.0</v>
      </c>
      <c r="E1318" s="1">
        <v>1878.0491</v>
      </c>
      <c r="F1318" s="1">
        <v>0.508781905649</v>
      </c>
      <c r="G1318" s="8">
        <f>IFERROR(__xludf.DUMMYFUNCTION("FILTER(WholeNMJData!D:D,WholeNMJData!$A:$A=$A1318)"),181.09065)</f>
        <v>181.09065</v>
      </c>
      <c r="H1318" s="8">
        <f t="shared" si="6"/>
        <v>10.3707679</v>
      </c>
      <c r="I1318" s="8">
        <f>IFERROR(__xludf.DUMMYFUNCTION("FILTER(WholeNMJData!D:D,WholeNMJData!$A:$A=$A1318)"),181.09065)</f>
        <v>181.09065</v>
      </c>
    </row>
    <row r="1319">
      <c r="A1319" s="5" t="str">
        <f t="shared" si="4"/>
        <v>WSP_07f_m67_002</v>
      </c>
      <c r="B1319" s="5" t="str">
        <f t="shared" si="5"/>
        <v>WSP</v>
      </c>
      <c r="C1319" s="1" t="s">
        <v>1402</v>
      </c>
      <c r="D1319" s="1">
        <v>16.0</v>
      </c>
      <c r="E1319" s="1">
        <v>2295.6928</v>
      </c>
      <c r="F1319" s="1">
        <v>0.67145482183</v>
      </c>
      <c r="G1319" s="8">
        <f>IFERROR(__xludf.DUMMYFUNCTION("FILTER(WholeNMJData!D:D,WholeNMJData!$A:$A=$A1319)"),181.09065)</f>
        <v>181.09065</v>
      </c>
      <c r="H1319" s="8">
        <f t="shared" si="6"/>
        <v>12.67703661</v>
      </c>
      <c r="I1319" s="8">
        <f>IFERROR(__xludf.DUMMYFUNCTION("FILTER(WholeNMJData!D:D,WholeNMJData!$A:$A=$A1319)"),181.09065)</f>
        <v>181.09065</v>
      </c>
    </row>
    <row r="1320">
      <c r="A1320" s="5" t="str">
        <f t="shared" si="4"/>
        <v>WSP_07f_m67_002</v>
      </c>
      <c r="B1320" s="5" t="str">
        <f t="shared" si="5"/>
        <v>WSP</v>
      </c>
      <c r="C1320" s="1" t="s">
        <v>1403</v>
      </c>
      <c r="D1320" s="1">
        <v>20.0</v>
      </c>
      <c r="E1320" s="1">
        <v>2921.20254</v>
      </c>
      <c r="F1320" s="1">
        <v>0.499590076353</v>
      </c>
      <c r="G1320" s="8">
        <f>IFERROR(__xludf.DUMMYFUNCTION("FILTER(WholeNMJData!D:D,WholeNMJData!$A:$A=$A1320)"),181.09065)</f>
        <v>181.09065</v>
      </c>
      <c r="H1320" s="8">
        <f t="shared" si="6"/>
        <v>16.1311616</v>
      </c>
      <c r="I1320" s="8">
        <f>IFERROR(__xludf.DUMMYFUNCTION("FILTER(WholeNMJData!D:D,WholeNMJData!$A:$A=$A1320)"),181.09065)</f>
        <v>181.09065</v>
      </c>
    </row>
    <row r="1321">
      <c r="A1321" s="5" t="str">
        <f t="shared" si="4"/>
        <v>WSP_07f_m67_002</v>
      </c>
      <c r="B1321" s="5" t="str">
        <f t="shared" si="5"/>
        <v>WSP</v>
      </c>
      <c r="C1321" s="1" t="s">
        <v>1404</v>
      </c>
      <c r="D1321" s="1">
        <v>212.0</v>
      </c>
      <c r="E1321" s="1">
        <v>5386.36367547</v>
      </c>
      <c r="F1321" s="1">
        <v>1.07949846136</v>
      </c>
      <c r="G1321" s="8">
        <f>IFERROR(__xludf.DUMMYFUNCTION("FILTER(WholeNMJData!D:D,WholeNMJData!$A:$A=$A1321)"),181.09065)</f>
        <v>181.09065</v>
      </c>
      <c r="H1321" s="8">
        <f t="shared" si="6"/>
        <v>29.74401868</v>
      </c>
      <c r="I1321" s="8">
        <f>IFERROR(__xludf.DUMMYFUNCTION("FILTER(WholeNMJData!D:D,WholeNMJData!$A:$A=$A1321)"),181.09065)</f>
        <v>181.09065</v>
      </c>
    </row>
    <row r="1322">
      <c r="A1322" s="5" t="str">
        <f t="shared" si="4"/>
        <v>WSP_07f_m67_002</v>
      </c>
      <c r="B1322" s="5" t="str">
        <f t="shared" si="5"/>
        <v>WSP</v>
      </c>
      <c r="C1322" s="1" t="s">
        <v>1405</v>
      </c>
      <c r="D1322" s="1">
        <v>16.0</v>
      </c>
      <c r="E1322" s="1">
        <v>2306.42205</v>
      </c>
      <c r="F1322" s="1">
        <v>1.01935112006</v>
      </c>
      <c r="G1322" s="8">
        <f>IFERROR(__xludf.DUMMYFUNCTION("FILTER(WholeNMJData!D:D,WholeNMJData!$A:$A=$A1322)"),181.09065)</f>
        <v>181.09065</v>
      </c>
      <c r="H1322" s="8">
        <f t="shared" si="6"/>
        <v>12.73628456</v>
      </c>
      <c r="I1322" s="8">
        <f>IFERROR(__xludf.DUMMYFUNCTION("FILTER(WholeNMJData!D:D,WholeNMJData!$A:$A=$A1322)"),181.09065)</f>
        <v>181.09065</v>
      </c>
    </row>
    <row r="1323">
      <c r="A1323" s="5" t="str">
        <f t="shared" si="4"/>
        <v>WSP_07f_m67_002</v>
      </c>
      <c r="B1323" s="5" t="str">
        <f t="shared" si="5"/>
        <v>WSP</v>
      </c>
      <c r="C1323" s="1" t="s">
        <v>1406</v>
      </c>
      <c r="D1323" s="1">
        <v>56.0</v>
      </c>
      <c r="E1323" s="1">
        <v>4336.58995714</v>
      </c>
      <c r="F1323" s="1">
        <v>0.750118303125</v>
      </c>
      <c r="G1323" s="8">
        <f>IFERROR(__xludf.DUMMYFUNCTION("FILTER(WholeNMJData!D:D,WholeNMJData!$A:$A=$A1323)"),181.09065)</f>
        <v>181.09065</v>
      </c>
      <c r="H1323" s="8">
        <f t="shared" si="6"/>
        <v>23.94706716</v>
      </c>
      <c r="I1323" s="8">
        <f>IFERROR(__xludf.DUMMYFUNCTION("FILTER(WholeNMJData!D:D,WholeNMJData!$A:$A=$A1323)"),181.09065)</f>
        <v>181.09065</v>
      </c>
    </row>
    <row r="1324">
      <c r="A1324" s="5" t="str">
        <f t="shared" si="4"/>
        <v>WSP_07f_m67_002</v>
      </c>
      <c r="B1324" s="5" t="str">
        <f t="shared" si="5"/>
        <v>WSP</v>
      </c>
      <c r="C1324" s="1" t="s">
        <v>1407</v>
      </c>
      <c r="D1324" s="1">
        <v>24.0</v>
      </c>
      <c r="E1324" s="1">
        <v>1595.63738333</v>
      </c>
      <c r="F1324" s="1">
        <v>1.0174265262</v>
      </c>
      <c r="G1324" s="8">
        <f>IFERROR(__xludf.DUMMYFUNCTION("FILTER(WholeNMJData!D:D,WholeNMJData!$A:$A=$A1324)"),181.09065)</f>
        <v>181.09065</v>
      </c>
      <c r="H1324" s="8">
        <f t="shared" si="6"/>
        <v>8.811263217</v>
      </c>
      <c r="I1324" s="8">
        <f>IFERROR(__xludf.DUMMYFUNCTION("FILTER(WholeNMJData!D:D,WholeNMJData!$A:$A=$A1324)"),181.09065)</f>
        <v>181.09065</v>
      </c>
    </row>
    <row r="1325">
      <c r="A1325" s="5" t="str">
        <f t="shared" si="4"/>
        <v>WSP_07f_m67_002</v>
      </c>
      <c r="B1325" s="5" t="str">
        <f t="shared" si="5"/>
        <v>WSP</v>
      </c>
      <c r="C1325" s="1" t="s">
        <v>1408</v>
      </c>
      <c r="D1325" s="1">
        <v>24.0</v>
      </c>
      <c r="E1325" s="1">
        <v>2206.63358333</v>
      </c>
      <c r="F1325" s="1">
        <v>0.703599234475</v>
      </c>
      <c r="G1325" s="8">
        <f>IFERROR(__xludf.DUMMYFUNCTION("FILTER(WholeNMJData!D:D,WholeNMJData!$A:$A=$A1325)"),181.09065)</f>
        <v>181.09065</v>
      </c>
      <c r="H1325" s="8">
        <f t="shared" si="6"/>
        <v>12.18524304</v>
      </c>
      <c r="I1325" s="8">
        <f>IFERROR(__xludf.DUMMYFUNCTION("FILTER(WholeNMJData!D:D,WholeNMJData!$A:$A=$A1325)"),181.09065)</f>
        <v>181.09065</v>
      </c>
    </row>
    <row r="1326">
      <c r="A1326" s="5" t="str">
        <f t="shared" si="4"/>
        <v>WSP_07f_m67_002</v>
      </c>
      <c r="B1326" s="5" t="str">
        <f t="shared" si="5"/>
        <v>WSP</v>
      </c>
      <c r="C1326" s="1" t="s">
        <v>1409</v>
      </c>
      <c r="D1326" s="1">
        <v>172.0</v>
      </c>
      <c r="E1326" s="1">
        <v>3826.61337907</v>
      </c>
      <c r="F1326" s="1">
        <v>1.18469812623</v>
      </c>
      <c r="G1326" s="8">
        <f>IFERROR(__xludf.DUMMYFUNCTION("FILTER(WholeNMJData!D:D,WholeNMJData!$A:$A=$A1326)"),181.09065)</f>
        <v>181.09065</v>
      </c>
      <c r="H1326" s="8">
        <f t="shared" si="6"/>
        <v>21.13092741</v>
      </c>
      <c r="I1326" s="8">
        <f>IFERROR(__xludf.DUMMYFUNCTION("FILTER(WholeNMJData!D:D,WholeNMJData!$A:$A=$A1326)"),181.09065)</f>
        <v>181.09065</v>
      </c>
    </row>
    <row r="1327">
      <c r="A1327" s="5" t="str">
        <f t="shared" si="4"/>
        <v>WSP_07f_m67_002</v>
      </c>
      <c r="B1327" s="5" t="str">
        <f t="shared" si="5"/>
        <v>WSP</v>
      </c>
      <c r="C1327" s="1" t="s">
        <v>1410</v>
      </c>
      <c r="D1327" s="1">
        <v>16.0</v>
      </c>
      <c r="E1327" s="1">
        <v>2145.800075</v>
      </c>
      <c r="F1327" s="1">
        <v>0.308781189692</v>
      </c>
      <c r="G1327" s="8">
        <f>IFERROR(__xludf.DUMMYFUNCTION("FILTER(WholeNMJData!D:D,WholeNMJData!$A:$A=$A1327)"),181.09065)</f>
        <v>181.09065</v>
      </c>
      <c r="H1327" s="8">
        <f t="shared" si="6"/>
        <v>11.84931456</v>
      </c>
      <c r="I1327" s="8">
        <f>IFERROR(__xludf.DUMMYFUNCTION("FILTER(WholeNMJData!D:D,WholeNMJData!$A:$A=$A1327)"),181.09065)</f>
        <v>181.09065</v>
      </c>
    </row>
    <row r="1328">
      <c r="A1328" s="5" t="str">
        <f t="shared" si="4"/>
        <v>WSP_07f_m67_002</v>
      </c>
      <c r="B1328" s="5" t="str">
        <f t="shared" si="5"/>
        <v>WSP</v>
      </c>
      <c r="C1328" s="1" t="s">
        <v>1411</v>
      </c>
      <c r="D1328" s="1">
        <v>128.0</v>
      </c>
      <c r="E1328" s="1">
        <v>3781.48903125</v>
      </c>
      <c r="F1328" s="1">
        <v>1.18156733051</v>
      </c>
      <c r="G1328" s="8">
        <f>IFERROR(__xludf.DUMMYFUNCTION("FILTER(WholeNMJData!D:D,WholeNMJData!$A:$A=$A1328)"),181.09065)</f>
        <v>181.09065</v>
      </c>
      <c r="H1328" s="8">
        <f t="shared" si="6"/>
        <v>20.88174641</v>
      </c>
      <c r="I1328" s="8">
        <f>IFERROR(__xludf.DUMMYFUNCTION("FILTER(WholeNMJData!D:D,WholeNMJData!$A:$A=$A1328)"),181.09065)</f>
        <v>181.09065</v>
      </c>
    </row>
    <row r="1329">
      <c r="A1329" s="5" t="str">
        <f t="shared" si="4"/>
        <v>WSP_07f_m67_002</v>
      </c>
      <c r="B1329" s="5" t="str">
        <f t="shared" si="5"/>
        <v>WSP</v>
      </c>
      <c r="C1329" s="1" t="s">
        <v>1412</v>
      </c>
      <c r="D1329" s="1">
        <v>20.0</v>
      </c>
      <c r="E1329" s="1">
        <v>1660.92932</v>
      </c>
      <c r="F1329" s="1">
        <v>0.813042303329</v>
      </c>
      <c r="G1329" s="8">
        <f>IFERROR(__xludf.DUMMYFUNCTION("FILTER(WholeNMJData!D:D,WholeNMJData!$A:$A=$A1329)"),181.09065)</f>
        <v>181.09065</v>
      </c>
      <c r="H1329" s="8">
        <f t="shared" si="6"/>
        <v>9.171811576</v>
      </c>
      <c r="I1329" s="8">
        <f>IFERROR(__xludf.DUMMYFUNCTION("FILTER(WholeNMJData!D:D,WholeNMJData!$A:$A=$A1329)"),181.09065)</f>
        <v>181.09065</v>
      </c>
    </row>
    <row r="1330">
      <c r="A1330" s="5" t="str">
        <f t="shared" si="4"/>
        <v>WSP_07f_m67_002</v>
      </c>
      <c r="B1330" s="5" t="str">
        <f t="shared" si="5"/>
        <v>WSP</v>
      </c>
      <c r="C1330" s="1" t="s">
        <v>1413</v>
      </c>
      <c r="D1330" s="1">
        <v>32.0</v>
      </c>
      <c r="E1330" s="1">
        <v>1752.019925</v>
      </c>
      <c r="F1330" s="1">
        <v>0.671248245079</v>
      </c>
      <c r="G1330" s="8">
        <f>IFERROR(__xludf.DUMMYFUNCTION("FILTER(WholeNMJData!D:D,WholeNMJData!$A:$A=$A1330)"),181.09065)</f>
        <v>181.09065</v>
      </c>
      <c r="H1330" s="8">
        <f t="shared" si="6"/>
        <v>9.674822665</v>
      </c>
      <c r="I1330" s="8">
        <f>IFERROR(__xludf.DUMMYFUNCTION("FILTER(WholeNMJData!D:D,WholeNMJData!$A:$A=$A1330)"),181.09065)</f>
        <v>181.09065</v>
      </c>
    </row>
    <row r="1331">
      <c r="A1331" s="5" t="str">
        <f t="shared" si="4"/>
        <v>WSP_07f_m67_002</v>
      </c>
      <c r="B1331" s="5" t="str">
        <f t="shared" si="5"/>
        <v>WSP</v>
      </c>
      <c r="C1331" s="1" t="s">
        <v>1414</v>
      </c>
      <c r="D1331" s="1">
        <v>40.0</v>
      </c>
      <c r="E1331" s="1">
        <v>1841.68806</v>
      </c>
      <c r="F1331" s="1">
        <v>1.20155663061</v>
      </c>
      <c r="G1331" s="8">
        <f>IFERROR(__xludf.DUMMYFUNCTION("FILTER(WholeNMJData!D:D,WholeNMJData!$A:$A=$A1331)"),181.09065)</f>
        <v>181.09065</v>
      </c>
      <c r="H1331" s="8">
        <f t="shared" si="6"/>
        <v>10.16997874</v>
      </c>
      <c r="I1331" s="8">
        <f>IFERROR(__xludf.DUMMYFUNCTION("FILTER(WholeNMJData!D:D,WholeNMJData!$A:$A=$A1331)"),181.09065)</f>
        <v>181.09065</v>
      </c>
    </row>
    <row r="1332">
      <c r="A1332" s="5" t="str">
        <f t="shared" si="4"/>
        <v>WSP_07f_m67_003</v>
      </c>
      <c r="B1332" s="5" t="str">
        <f t="shared" si="5"/>
        <v>WSP</v>
      </c>
      <c r="C1332" s="1" t="s">
        <v>1415</v>
      </c>
      <c r="D1332" s="1">
        <v>16.0</v>
      </c>
      <c r="E1332" s="1">
        <v>1998.644575</v>
      </c>
      <c r="F1332" s="1">
        <v>0.538467376072</v>
      </c>
      <c r="G1332" s="8">
        <f>IFERROR(__xludf.DUMMYFUNCTION("FILTER(WholeNMJData!D:D,WholeNMJData!$A:$A=$A1332)"),281.9276)</f>
        <v>281.9276</v>
      </c>
      <c r="H1332" s="8">
        <f t="shared" si="6"/>
        <v>7.089212177</v>
      </c>
      <c r="I1332" s="8">
        <f>IFERROR(__xludf.DUMMYFUNCTION("FILTER(WholeNMJData!D:D,WholeNMJData!$A:$A=$A1332)"),281.9276)</f>
        <v>281.9276</v>
      </c>
    </row>
    <row r="1333">
      <c r="A1333" s="5" t="str">
        <f t="shared" si="4"/>
        <v>WSP_07f_m67_003</v>
      </c>
      <c r="B1333" s="5" t="str">
        <f t="shared" si="5"/>
        <v>WSP</v>
      </c>
      <c r="C1333" s="1" t="s">
        <v>1416</v>
      </c>
      <c r="D1333" s="1">
        <v>48.0</v>
      </c>
      <c r="E1333" s="1">
        <v>3406.2482</v>
      </c>
      <c r="F1333" s="1">
        <v>0.519572502086</v>
      </c>
      <c r="G1333" s="8">
        <f>IFERROR(__xludf.DUMMYFUNCTION("FILTER(WholeNMJData!D:D,WholeNMJData!$A:$A=$A1333)"),281.9276)</f>
        <v>281.9276</v>
      </c>
      <c r="H1333" s="8">
        <f t="shared" si="6"/>
        <v>12.08199623</v>
      </c>
      <c r="I1333" s="8">
        <f>IFERROR(__xludf.DUMMYFUNCTION("FILTER(WholeNMJData!D:D,WholeNMJData!$A:$A=$A1333)"),281.9276)</f>
        <v>281.9276</v>
      </c>
    </row>
    <row r="1334">
      <c r="A1334" s="5" t="str">
        <f t="shared" si="4"/>
        <v>WSP_07f_m67_003</v>
      </c>
      <c r="B1334" s="5" t="str">
        <f t="shared" si="5"/>
        <v>WSP</v>
      </c>
      <c r="C1334" s="1" t="s">
        <v>1417</v>
      </c>
      <c r="D1334" s="1">
        <v>24.0</v>
      </c>
      <c r="E1334" s="1">
        <v>2838.66755</v>
      </c>
      <c r="F1334" s="1">
        <v>0.425136575081</v>
      </c>
      <c r="G1334" s="8">
        <f>IFERROR(__xludf.DUMMYFUNCTION("FILTER(WholeNMJData!D:D,WholeNMJData!$A:$A=$A1334)"),281.9276)</f>
        <v>281.9276</v>
      </c>
      <c r="H1334" s="8">
        <f t="shared" si="6"/>
        <v>10.06878202</v>
      </c>
      <c r="I1334" s="8">
        <f>IFERROR(__xludf.DUMMYFUNCTION("FILTER(WholeNMJData!D:D,WholeNMJData!$A:$A=$A1334)"),281.9276)</f>
        <v>281.9276</v>
      </c>
    </row>
    <row r="1335">
      <c r="A1335" s="5" t="str">
        <f t="shared" si="4"/>
        <v>WSP_07f_m67_003</v>
      </c>
      <c r="B1335" s="5" t="str">
        <f t="shared" si="5"/>
        <v>WSP</v>
      </c>
      <c r="C1335" s="1" t="s">
        <v>1418</v>
      </c>
      <c r="D1335" s="1">
        <v>20.0</v>
      </c>
      <c r="E1335" s="1">
        <v>2973.68782</v>
      </c>
      <c r="F1335" s="1">
        <v>0.359585963533</v>
      </c>
      <c r="G1335" s="8">
        <f>IFERROR(__xludf.DUMMYFUNCTION("FILTER(WholeNMJData!D:D,WholeNMJData!$A:$A=$A1335)"),281.9276)</f>
        <v>281.9276</v>
      </c>
      <c r="H1335" s="8">
        <f t="shared" si="6"/>
        <v>10.54770026</v>
      </c>
      <c r="I1335" s="8">
        <f>IFERROR(__xludf.DUMMYFUNCTION("FILTER(WholeNMJData!D:D,WholeNMJData!$A:$A=$A1335)"),281.9276)</f>
        <v>281.9276</v>
      </c>
    </row>
    <row r="1336">
      <c r="A1336" s="5" t="str">
        <f t="shared" si="4"/>
        <v>WSP_07f_m67_003</v>
      </c>
      <c r="B1336" s="5" t="str">
        <f t="shared" si="5"/>
        <v>WSP</v>
      </c>
      <c r="C1336" s="1" t="s">
        <v>1419</v>
      </c>
      <c r="D1336" s="1">
        <v>44.0</v>
      </c>
      <c r="E1336" s="1">
        <v>3227.95563636</v>
      </c>
      <c r="F1336" s="1">
        <v>0.800767232016</v>
      </c>
      <c r="G1336" s="8">
        <f>IFERROR(__xludf.DUMMYFUNCTION("FILTER(WholeNMJData!D:D,WholeNMJData!$A:$A=$A1336)"),281.9276)</f>
        <v>281.9276</v>
      </c>
      <c r="H1336" s="8">
        <f t="shared" si="6"/>
        <v>11.44959073</v>
      </c>
      <c r="I1336" s="8">
        <f>IFERROR(__xludf.DUMMYFUNCTION("FILTER(WholeNMJData!D:D,WholeNMJData!$A:$A=$A1336)"),281.9276)</f>
        <v>281.9276</v>
      </c>
    </row>
    <row r="1337">
      <c r="A1337" s="5" t="str">
        <f t="shared" si="4"/>
        <v>WSP_07f_m67_003</v>
      </c>
      <c r="B1337" s="5" t="str">
        <f t="shared" si="5"/>
        <v>WSP</v>
      </c>
      <c r="C1337" s="1" t="s">
        <v>1420</v>
      </c>
      <c r="D1337" s="1">
        <v>16.0</v>
      </c>
      <c r="E1337" s="1">
        <v>2021.6293</v>
      </c>
      <c r="F1337" s="1">
        <v>0.609529007123</v>
      </c>
      <c r="G1337" s="8">
        <f>IFERROR(__xludf.DUMMYFUNCTION("FILTER(WholeNMJData!D:D,WholeNMJData!$A:$A=$A1337)"),281.9276)</f>
        <v>281.9276</v>
      </c>
      <c r="H1337" s="8">
        <f t="shared" si="6"/>
        <v>7.170739225</v>
      </c>
      <c r="I1337" s="8">
        <f>IFERROR(__xludf.DUMMYFUNCTION("FILTER(WholeNMJData!D:D,WholeNMJData!$A:$A=$A1337)"),281.9276)</f>
        <v>281.9276</v>
      </c>
    </row>
    <row r="1338">
      <c r="A1338" s="5" t="str">
        <f t="shared" si="4"/>
        <v>WSP_07f_m67_003</v>
      </c>
      <c r="B1338" s="5" t="str">
        <f t="shared" si="5"/>
        <v>WSP</v>
      </c>
      <c r="C1338" s="1" t="s">
        <v>1421</v>
      </c>
      <c r="D1338" s="1">
        <v>24.0</v>
      </c>
      <c r="E1338" s="1">
        <v>3081.71213333</v>
      </c>
      <c r="F1338" s="1">
        <v>0.739849733315</v>
      </c>
      <c r="G1338" s="8">
        <f>IFERROR(__xludf.DUMMYFUNCTION("FILTER(WholeNMJData!D:D,WholeNMJData!$A:$A=$A1338)"),281.9276)</f>
        <v>281.9276</v>
      </c>
      <c r="H1338" s="8">
        <f t="shared" si="6"/>
        <v>10.93086357</v>
      </c>
      <c r="I1338" s="8">
        <f>IFERROR(__xludf.DUMMYFUNCTION("FILTER(WholeNMJData!D:D,WholeNMJData!$A:$A=$A1338)"),281.9276)</f>
        <v>281.9276</v>
      </c>
    </row>
    <row r="1339">
      <c r="A1339" s="5" t="str">
        <f t="shared" si="4"/>
        <v>WSP_07f_m67_003</v>
      </c>
      <c r="B1339" s="5" t="str">
        <f t="shared" si="5"/>
        <v>WSP</v>
      </c>
      <c r="C1339" s="1" t="s">
        <v>1422</v>
      </c>
      <c r="D1339" s="1">
        <v>56.0</v>
      </c>
      <c r="E1339" s="1">
        <v>3354.29597857</v>
      </c>
      <c r="F1339" s="1">
        <v>1.13603457308</v>
      </c>
      <c r="G1339" s="8">
        <f>IFERROR(__xludf.DUMMYFUNCTION("FILTER(WholeNMJData!D:D,WholeNMJData!$A:$A=$A1339)"),281.9276)</f>
        <v>281.9276</v>
      </c>
      <c r="H1339" s="8">
        <f t="shared" si="6"/>
        <v>11.89772118</v>
      </c>
      <c r="I1339" s="8">
        <f>IFERROR(__xludf.DUMMYFUNCTION("FILTER(WholeNMJData!D:D,WholeNMJData!$A:$A=$A1339)"),281.9276)</f>
        <v>281.9276</v>
      </c>
    </row>
    <row r="1340">
      <c r="A1340" s="5" t="str">
        <f t="shared" si="4"/>
        <v>WSP_07f_m67_003</v>
      </c>
      <c r="B1340" s="5" t="str">
        <f t="shared" si="5"/>
        <v>WSP</v>
      </c>
      <c r="C1340" s="1" t="s">
        <v>1423</v>
      </c>
      <c r="D1340" s="1">
        <v>20.0</v>
      </c>
      <c r="E1340" s="1">
        <v>2314.93956</v>
      </c>
      <c r="F1340" s="1">
        <v>0.491207770453</v>
      </c>
      <c r="G1340" s="8">
        <f>IFERROR(__xludf.DUMMYFUNCTION("FILTER(WholeNMJData!D:D,WholeNMJData!$A:$A=$A1340)"),281.9276)</f>
        <v>281.9276</v>
      </c>
      <c r="H1340" s="8">
        <f t="shared" si="6"/>
        <v>8.211113633</v>
      </c>
      <c r="I1340" s="8">
        <f>IFERROR(__xludf.DUMMYFUNCTION("FILTER(WholeNMJData!D:D,WholeNMJData!$A:$A=$A1340)"),281.9276)</f>
        <v>281.9276</v>
      </c>
    </row>
    <row r="1341">
      <c r="A1341" s="5" t="str">
        <f t="shared" si="4"/>
        <v>WSP_07f_m67_003</v>
      </c>
      <c r="B1341" s="5" t="str">
        <f t="shared" si="5"/>
        <v>WSP</v>
      </c>
      <c r="C1341" s="1" t="s">
        <v>1424</v>
      </c>
      <c r="D1341" s="1">
        <v>76.0</v>
      </c>
      <c r="E1341" s="1">
        <v>3325.81899474</v>
      </c>
      <c r="F1341" s="1">
        <v>0.927004086777</v>
      </c>
      <c r="G1341" s="8">
        <f>IFERROR(__xludf.DUMMYFUNCTION("FILTER(WholeNMJData!D:D,WholeNMJData!$A:$A=$A1341)"),281.9276)</f>
        <v>281.9276</v>
      </c>
      <c r="H1341" s="8">
        <f t="shared" si="6"/>
        <v>11.79671304</v>
      </c>
      <c r="I1341" s="8">
        <f>IFERROR(__xludf.DUMMYFUNCTION("FILTER(WholeNMJData!D:D,WholeNMJData!$A:$A=$A1341)"),281.9276)</f>
        <v>281.9276</v>
      </c>
    </row>
    <row r="1342">
      <c r="A1342" s="5" t="str">
        <f t="shared" si="4"/>
        <v>WSP_07f_m67_003</v>
      </c>
      <c r="B1342" s="5" t="str">
        <f t="shared" si="5"/>
        <v>WSP</v>
      </c>
      <c r="C1342" s="1" t="s">
        <v>1425</v>
      </c>
      <c r="D1342" s="1">
        <v>40.0</v>
      </c>
      <c r="E1342" s="1">
        <v>3292.92314</v>
      </c>
      <c r="F1342" s="1">
        <v>0.642470567959</v>
      </c>
      <c r="G1342" s="8">
        <f>IFERROR(__xludf.DUMMYFUNCTION("FILTER(WholeNMJData!D:D,WholeNMJData!$A:$A=$A1342)"),281.9276)</f>
        <v>281.9276</v>
      </c>
      <c r="H1342" s="8">
        <f t="shared" si="6"/>
        <v>11.68003111</v>
      </c>
      <c r="I1342" s="8">
        <f>IFERROR(__xludf.DUMMYFUNCTION("FILTER(WholeNMJData!D:D,WholeNMJData!$A:$A=$A1342)"),281.9276)</f>
        <v>281.9276</v>
      </c>
    </row>
    <row r="1343">
      <c r="A1343" s="5" t="str">
        <f t="shared" si="4"/>
        <v>WSP_07f_m67_003</v>
      </c>
      <c r="B1343" s="5" t="str">
        <f t="shared" si="5"/>
        <v>WSP</v>
      </c>
      <c r="C1343" s="1" t="s">
        <v>1426</v>
      </c>
      <c r="D1343" s="1">
        <v>16.0</v>
      </c>
      <c r="E1343" s="1">
        <v>1657.381825</v>
      </c>
      <c r="F1343" s="1">
        <v>0.338855169961</v>
      </c>
      <c r="G1343" s="8">
        <f>IFERROR(__xludf.DUMMYFUNCTION("FILTER(WholeNMJData!D:D,WholeNMJData!$A:$A=$A1343)"),281.9276)</f>
        <v>281.9276</v>
      </c>
      <c r="H1343" s="8">
        <f t="shared" si="6"/>
        <v>5.87874981</v>
      </c>
      <c r="I1343" s="8">
        <f>IFERROR(__xludf.DUMMYFUNCTION("FILTER(WholeNMJData!D:D,WholeNMJData!$A:$A=$A1343)"),281.9276)</f>
        <v>281.9276</v>
      </c>
    </row>
    <row r="1344">
      <c r="A1344" s="5" t="str">
        <f t="shared" si="4"/>
        <v>WSP_07f_m67_003</v>
      </c>
      <c r="B1344" s="5" t="str">
        <f t="shared" si="5"/>
        <v>WSP</v>
      </c>
      <c r="C1344" s="1" t="s">
        <v>1427</v>
      </c>
      <c r="D1344" s="1">
        <v>16.0</v>
      </c>
      <c r="E1344" s="1">
        <v>3918.866425</v>
      </c>
      <c r="F1344" s="1">
        <v>0.254724451344</v>
      </c>
      <c r="G1344" s="8">
        <f>IFERROR(__xludf.DUMMYFUNCTION("FILTER(WholeNMJData!D:D,WholeNMJData!$A:$A=$A1344)"),281.9276)</f>
        <v>281.9276</v>
      </c>
      <c r="H1344" s="8">
        <f t="shared" si="6"/>
        <v>13.90025817</v>
      </c>
      <c r="I1344" s="8">
        <f>IFERROR(__xludf.DUMMYFUNCTION("FILTER(WholeNMJData!D:D,WholeNMJData!$A:$A=$A1344)"),281.9276)</f>
        <v>281.9276</v>
      </c>
    </row>
    <row r="1345">
      <c r="A1345" s="5" t="str">
        <f t="shared" si="4"/>
        <v>WSP_07f_m67_003</v>
      </c>
      <c r="B1345" s="5" t="str">
        <f t="shared" si="5"/>
        <v>WSP</v>
      </c>
      <c r="C1345" s="1" t="s">
        <v>1428</v>
      </c>
      <c r="D1345" s="1">
        <v>20.0</v>
      </c>
      <c r="E1345" s="1">
        <v>3627.11614</v>
      </c>
      <c r="F1345" s="1">
        <v>0.382999315815</v>
      </c>
      <c r="G1345" s="8">
        <f>IFERROR(__xludf.DUMMYFUNCTION("FILTER(WholeNMJData!D:D,WholeNMJData!$A:$A=$A1345)"),281.9276)</f>
        <v>281.9276</v>
      </c>
      <c r="H1345" s="8">
        <f t="shared" si="6"/>
        <v>12.86541701</v>
      </c>
      <c r="I1345" s="8">
        <f>IFERROR(__xludf.DUMMYFUNCTION("FILTER(WholeNMJData!D:D,WholeNMJData!$A:$A=$A1345)"),281.9276)</f>
        <v>281.9276</v>
      </c>
    </row>
    <row r="1346">
      <c r="A1346" s="5" t="str">
        <f t="shared" si="4"/>
        <v>WSP_07f_m67_003</v>
      </c>
      <c r="B1346" s="5" t="str">
        <f t="shared" si="5"/>
        <v>WSP</v>
      </c>
      <c r="C1346" s="1" t="s">
        <v>1429</v>
      </c>
      <c r="D1346" s="1">
        <v>36.0</v>
      </c>
      <c r="E1346" s="1">
        <v>3581.9679</v>
      </c>
      <c r="F1346" s="1">
        <v>0.628364062112</v>
      </c>
      <c r="G1346" s="8">
        <f>IFERROR(__xludf.DUMMYFUNCTION("FILTER(WholeNMJData!D:D,WholeNMJData!$A:$A=$A1346)"),281.9276)</f>
        <v>281.9276</v>
      </c>
      <c r="H1346" s="8">
        <f t="shared" si="6"/>
        <v>12.70527575</v>
      </c>
      <c r="I1346" s="8">
        <f>IFERROR(__xludf.DUMMYFUNCTION("FILTER(WholeNMJData!D:D,WholeNMJData!$A:$A=$A1346)"),281.9276)</f>
        <v>281.9276</v>
      </c>
    </row>
    <row r="1347">
      <c r="A1347" s="5" t="str">
        <f t="shared" si="4"/>
        <v>WSP_07f_m67_003</v>
      </c>
      <c r="B1347" s="5" t="str">
        <f t="shared" si="5"/>
        <v>WSP</v>
      </c>
      <c r="C1347" s="1" t="s">
        <v>1430</v>
      </c>
      <c r="D1347" s="1">
        <v>28.0</v>
      </c>
      <c r="E1347" s="1">
        <v>3048.79272857</v>
      </c>
      <c r="F1347" s="1">
        <v>0.523549234765</v>
      </c>
      <c r="G1347" s="8">
        <f>IFERROR(__xludf.DUMMYFUNCTION("FILTER(WholeNMJData!D:D,WholeNMJData!$A:$A=$A1347)"),281.9276)</f>
        <v>281.9276</v>
      </c>
      <c r="H1347" s="8">
        <f t="shared" si="6"/>
        <v>10.81409812</v>
      </c>
      <c r="I1347" s="8">
        <f>IFERROR(__xludf.DUMMYFUNCTION("FILTER(WholeNMJData!D:D,WholeNMJData!$A:$A=$A1347)"),281.9276)</f>
        <v>281.9276</v>
      </c>
    </row>
    <row r="1348">
      <c r="A1348" s="5" t="str">
        <f t="shared" si="4"/>
        <v>WSP_07f_m67_003</v>
      </c>
      <c r="B1348" s="5" t="str">
        <f t="shared" si="5"/>
        <v>WSP</v>
      </c>
      <c r="C1348" s="1" t="s">
        <v>1431</v>
      </c>
      <c r="D1348" s="1">
        <v>20.0</v>
      </c>
      <c r="E1348" s="1">
        <v>3121.1484</v>
      </c>
      <c r="F1348" s="1">
        <v>0.555563010077</v>
      </c>
      <c r="G1348" s="8">
        <f>IFERROR(__xludf.DUMMYFUNCTION("FILTER(WholeNMJData!D:D,WholeNMJData!$A:$A=$A1348)"),281.9276)</f>
        <v>281.9276</v>
      </c>
      <c r="H1348" s="8">
        <f t="shared" si="6"/>
        <v>11.0707444</v>
      </c>
      <c r="I1348" s="8">
        <f>IFERROR(__xludf.DUMMYFUNCTION("FILTER(WholeNMJData!D:D,WholeNMJData!$A:$A=$A1348)"),281.9276)</f>
        <v>281.9276</v>
      </c>
    </row>
    <row r="1349">
      <c r="A1349" s="5" t="str">
        <f t="shared" si="4"/>
        <v>WSP_07f_m67_003</v>
      </c>
      <c r="B1349" s="5" t="str">
        <f t="shared" si="5"/>
        <v>WSP</v>
      </c>
      <c r="C1349" s="1" t="s">
        <v>1432</v>
      </c>
      <c r="D1349" s="1">
        <v>56.0</v>
      </c>
      <c r="E1349" s="1">
        <v>3607.96782143</v>
      </c>
      <c r="F1349" s="1">
        <v>1.08028507817</v>
      </c>
      <c r="G1349" s="8">
        <f>IFERROR(__xludf.DUMMYFUNCTION("FILTER(WholeNMJData!D:D,WholeNMJData!$A:$A=$A1349)"),281.9276)</f>
        <v>281.9276</v>
      </c>
      <c r="H1349" s="8">
        <f t="shared" si="6"/>
        <v>12.79749773</v>
      </c>
      <c r="I1349" s="8">
        <f>IFERROR(__xludf.DUMMYFUNCTION("FILTER(WholeNMJData!D:D,WholeNMJData!$A:$A=$A1349)"),281.9276)</f>
        <v>281.9276</v>
      </c>
    </row>
    <row r="1350">
      <c r="A1350" s="5" t="str">
        <f t="shared" si="4"/>
        <v>WSP_07f_m67_003</v>
      </c>
      <c r="B1350" s="5" t="str">
        <f t="shared" si="5"/>
        <v>WSP</v>
      </c>
      <c r="C1350" s="1" t="s">
        <v>1433</v>
      </c>
      <c r="D1350" s="1">
        <v>16.0</v>
      </c>
      <c r="E1350" s="1">
        <v>2723.8349</v>
      </c>
      <c r="F1350" s="1">
        <v>0.369345219859</v>
      </c>
      <c r="G1350" s="8">
        <f>IFERROR(__xludf.DUMMYFUNCTION("FILTER(WholeNMJData!D:D,WholeNMJData!$A:$A=$A1350)"),281.9276)</f>
        <v>281.9276</v>
      </c>
      <c r="H1350" s="8">
        <f t="shared" si="6"/>
        <v>9.661469469</v>
      </c>
      <c r="I1350" s="8">
        <f>IFERROR(__xludf.DUMMYFUNCTION("FILTER(WholeNMJData!D:D,WholeNMJData!$A:$A=$A1350)"),281.9276)</f>
        <v>281.9276</v>
      </c>
    </row>
    <row r="1351">
      <c r="A1351" s="5" t="str">
        <f t="shared" si="4"/>
        <v>WSP_07f_m67_003</v>
      </c>
      <c r="B1351" s="5" t="str">
        <f t="shared" si="5"/>
        <v>WSP</v>
      </c>
      <c r="C1351" s="1" t="s">
        <v>1434</v>
      </c>
      <c r="D1351" s="1">
        <v>16.0</v>
      </c>
      <c r="E1351" s="1">
        <v>3487.8919</v>
      </c>
      <c r="F1351" s="1">
        <v>0.41974832993</v>
      </c>
      <c r="G1351" s="8">
        <f>IFERROR(__xludf.DUMMYFUNCTION("FILTER(WholeNMJData!D:D,WholeNMJData!$A:$A=$A1351)"),281.9276)</f>
        <v>281.9276</v>
      </c>
      <c r="H1351" s="8">
        <f t="shared" si="6"/>
        <v>12.37158724</v>
      </c>
      <c r="I1351" s="8">
        <f>IFERROR(__xludf.DUMMYFUNCTION("FILTER(WholeNMJData!D:D,WholeNMJData!$A:$A=$A1351)"),281.9276)</f>
        <v>281.9276</v>
      </c>
    </row>
    <row r="1352">
      <c r="A1352" s="5" t="str">
        <f t="shared" si="4"/>
        <v>WSP_07f_m67_003</v>
      </c>
      <c r="B1352" s="5" t="str">
        <f t="shared" si="5"/>
        <v>WSP</v>
      </c>
      <c r="C1352" s="1" t="s">
        <v>1435</v>
      </c>
      <c r="D1352" s="1">
        <v>24.0</v>
      </c>
      <c r="E1352" s="1">
        <v>3414.12173333</v>
      </c>
      <c r="F1352" s="1">
        <v>0.305138592402</v>
      </c>
      <c r="G1352" s="8">
        <f>IFERROR(__xludf.DUMMYFUNCTION("FILTER(WholeNMJData!D:D,WholeNMJData!$A:$A=$A1352)"),281.9276)</f>
        <v>281.9276</v>
      </c>
      <c r="H1352" s="8">
        <f t="shared" si="6"/>
        <v>12.10992373</v>
      </c>
      <c r="I1352" s="8">
        <f>IFERROR(__xludf.DUMMYFUNCTION("FILTER(WholeNMJData!D:D,WholeNMJData!$A:$A=$A1352)"),281.9276)</f>
        <v>281.9276</v>
      </c>
    </row>
    <row r="1353">
      <c r="A1353" s="5" t="str">
        <f t="shared" si="4"/>
        <v>WSP_07f_m67_003</v>
      </c>
      <c r="B1353" s="5" t="str">
        <f t="shared" si="5"/>
        <v>WSP</v>
      </c>
      <c r="C1353" s="1" t="s">
        <v>1436</v>
      </c>
      <c r="D1353" s="1">
        <v>16.0</v>
      </c>
      <c r="E1353" s="1">
        <v>2753.62455</v>
      </c>
      <c r="F1353" s="1">
        <v>0.276007417206</v>
      </c>
      <c r="G1353" s="8">
        <f>IFERROR(__xludf.DUMMYFUNCTION("FILTER(WholeNMJData!D:D,WholeNMJData!$A:$A=$A1353)"),281.9276)</f>
        <v>281.9276</v>
      </c>
      <c r="H1353" s="8">
        <f t="shared" si="6"/>
        <v>9.767133654</v>
      </c>
      <c r="I1353" s="8">
        <f>IFERROR(__xludf.DUMMYFUNCTION("FILTER(WholeNMJData!D:D,WholeNMJData!$A:$A=$A1353)"),281.9276)</f>
        <v>281.9276</v>
      </c>
    </row>
    <row r="1354">
      <c r="A1354" s="5" t="str">
        <f t="shared" si="4"/>
        <v>WSP_07f_m67_003</v>
      </c>
      <c r="B1354" s="5" t="str">
        <f t="shared" si="5"/>
        <v>WSP</v>
      </c>
      <c r="C1354" s="1" t="s">
        <v>1437</v>
      </c>
      <c r="D1354" s="1">
        <v>40.0</v>
      </c>
      <c r="E1354" s="1">
        <v>1871.81182</v>
      </c>
      <c r="F1354" s="1">
        <v>0.850349475836</v>
      </c>
      <c r="G1354" s="8">
        <f>IFERROR(__xludf.DUMMYFUNCTION("FILTER(WholeNMJData!D:D,WholeNMJData!$A:$A=$A1354)"),281.9276)</f>
        <v>281.9276</v>
      </c>
      <c r="H1354" s="8">
        <f t="shared" si="6"/>
        <v>6.639335134</v>
      </c>
      <c r="I1354" s="8">
        <f>IFERROR(__xludf.DUMMYFUNCTION("FILTER(WholeNMJData!D:D,WholeNMJData!$A:$A=$A1354)"),281.9276)</f>
        <v>281.9276</v>
      </c>
    </row>
    <row r="1355">
      <c r="A1355" s="5" t="str">
        <f t="shared" si="4"/>
        <v>WSP_07f_m67_003</v>
      </c>
      <c r="B1355" s="5" t="str">
        <f t="shared" si="5"/>
        <v>WSP</v>
      </c>
      <c r="C1355" s="1" t="s">
        <v>1438</v>
      </c>
      <c r="D1355" s="1">
        <v>20.0</v>
      </c>
      <c r="E1355" s="1">
        <v>3501.18832</v>
      </c>
      <c r="F1355" s="1">
        <v>0.723063991028</v>
      </c>
      <c r="G1355" s="8">
        <f>IFERROR(__xludf.DUMMYFUNCTION("FILTER(WholeNMJData!D:D,WholeNMJData!$A:$A=$A1355)"),281.9276)</f>
        <v>281.9276</v>
      </c>
      <c r="H1355" s="8">
        <f t="shared" si="6"/>
        <v>12.41874978</v>
      </c>
      <c r="I1355" s="8">
        <f>IFERROR(__xludf.DUMMYFUNCTION("FILTER(WholeNMJData!D:D,WholeNMJData!$A:$A=$A1355)"),281.9276)</f>
        <v>281.9276</v>
      </c>
    </row>
    <row r="1356">
      <c r="A1356" s="5" t="str">
        <f t="shared" si="4"/>
        <v>WSP_07f_m67_003</v>
      </c>
      <c r="B1356" s="5" t="str">
        <f t="shared" si="5"/>
        <v>WSP</v>
      </c>
      <c r="C1356" s="1" t="s">
        <v>1439</v>
      </c>
      <c r="D1356" s="1">
        <v>24.0</v>
      </c>
      <c r="E1356" s="1">
        <v>3304.11976667</v>
      </c>
      <c r="F1356" s="1">
        <v>0.830283492649</v>
      </c>
      <c r="G1356" s="8">
        <f>IFERROR(__xludf.DUMMYFUNCTION("FILTER(WholeNMJData!D:D,WholeNMJData!$A:$A=$A1356)"),281.9276)</f>
        <v>281.9276</v>
      </c>
      <c r="H1356" s="8">
        <f t="shared" si="6"/>
        <v>11.71974566</v>
      </c>
      <c r="I1356" s="8">
        <f>IFERROR(__xludf.DUMMYFUNCTION("FILTER(WholeNMJData!D:D,WholeNMJData!$A:$A=$A1356)"),281.9276)</f>
        <v>281.9276</v>
      </c>
    </row>
    <row r="1357">
      <c r="A1357" s="5" t="str">
        <f t="shared" si="4"/>
        <v>WSP_07f_m67_003</v>
      </c>
      <c r="B1357" s="5" t="str">
        <f t="shared" si="5"/>
        <v>WSP</v>
      </c>
      <c r="C1357" s="1" t="s">
        <v>1440</v>
      </c>
      <c r="D1357" s="1">
        <v>24.0</v>
      </c>
      <c r="E1357" s="1">
        <v>2996.7472</v>
      </c>
      <c r="F1357" s="1">
        <v>0.593740973546</v>
      </c>
      <c r="G1357" s="8">
        <f>IFERROR(__xludf.DUMMYFUNCTION("FILTER(WholeNMJData!D:D,WholeNMJData!$A:$A=$A1357)"),281.9276)</f>
        <v>281.9276</v>
      </c>
      <c r="H1357" s="8">
        <f t="shared" si="6"/>
        <v>10.62949211</v>
      </c>
      <c r="I1357" s="8">
        <f>IFERROR(__xludf.DUMMYFUNCTION("FILTER(WholeNMJData!D:D,WholeNMJData!$A:$A=$A1357)"),281.9276)</f>
        <v>281.9276</v>
      </c>
    </row>
    <row r="1358">
      <c r="A1358" s="5" t="str">
        <f t="shared" si="4"/>
        <v>WSP_07f_m67_003</v>
      </c>
      <c r="B1358" s="5" t="str">
        <f t="shared" si="5"/>
        <v>WSP</v>
      </c>
      <c r="C1358" s="1" t="s">
        <v>1441</v>
      </c>
      <c r="D1358" s="1">
        <v>32.0</v>
      </c>
      <c r="E1358" s="1">
        <v>3678.5991</v>
      </c>
      <c r="F1358" s="1">
        <v>0.906939818476</v>
      </c>
      <c r="G1358" s="8">
        <f>IFERROR(__xludf.DUMMYFUNCTION("FILTER(WholeNMJData!D:D,WholeNMJData!$A:$A=$A1358)"),281.9276)</f>
        <v>281.9276</v>
      </c>
      <c r="H1358" s="8">
        <f t="shared" si="6"/>
        <v>13.04802758</v>
      </c>
      <c r="I1358" s="8">
        <f>IFERROR(__xludf.DUMMYFUNCTION("FILTER(WholeNMJData!D:D,WholeNMJData!$A:$A=$A1358)"),281.9276)</f>
        <v>281.9276</v>
      </c>
    </row>
    <row r="1359">
      <c r="A1359" s="5" t="str">
        <f t="shared" si="4"/>
        <v>WSP_07f_m67_003</v>
      </c>
      <c r="B1359" s="5" t="str">
        <f t="shared" si="5"/>
        <v>WSP</v>
      </c>
      <c r="C1359" s="1" t="s">
        <v>1442</v>
      </c>
      <c r="D1359" s="1">
        <v>32.0</v>
      </c>
      <c r="E1359" s="1">
        <v>3841.575175</v>
      </c>
      <c r="F1359" s="1">
        <v>1.01093609342</v>
      </c>
      <c r="G1359" s="8">
        <f>IFERROR(__xludf.DUMMYFUNCTION("FILTER(WholeNMJData!D:D,WholeNMJData!$A:$A=$A1359)"),281.9276)</f>
        <v>281.9276</v>
      </c>
      <c r="H1359" s="8">
        <f t="shared" si="6"/>
        <v>13.62610534</v>
      </c>
      <c r="I1359" s="8">
        <f>IFERROR(__xludf.DUMMYFUNCTION("FILTER(WholeNMJData!D:D,WholeNMJData!$A:$A=$A1359)"),281.9276)</f>
        <v>281.9276</v>
      </c>
    </row>
    <row r="1360">
      <c r="A1360" s="5" t="str">
        <f t="shared" si="4"/>
        <v>WSP_07f_m67_003</v>
      </c>
      <c r="B1360" s="5" t="str">
        <f t="shared" si="5"/>
        <v>WSP</v>
      </c>
      <c r="C1360" s="1" t="s">
        <v>1443</v>
      </c>
      <c r="D1360" s="1">
        <v>36.0</v>
      </c>
      <c r="E1360" s="1">
        <v>3541.07412222</v>
      </c>
      <c r="F1360" s="1">
        <v>0.565147418813</v>
      </c>
      <c r="G1360" s="8">
        <f>IFERROR(__xludf.DUMMYFUNCTION("FILTER(WholeNMJData!D:D,WholeNMJData!$A:$A=$A1360)"),281.9276)</f>
        <v>281.9276</v>
      </c>
      <c r="H1360" s="8">
        <f t="shared" si="6"/>
        <v>12.56022512</v>
      </c>
      <c r="I1360" s="8">
        <f>IFERROR(__xludf.DUMMYFUNCTION("FILTER(WholeNMJData!D:D,WholeNMJData!$A:$A=$A1360)"),281.9276)</f>
        <v>281.9276</v>
      </c>
    </row>
    <row r="1361">
      <c r="A1361" s="5" t="str">
        <f t="shared" si="4"/>
        <v>WSP_07f_m67_003</v>
      </c>
      <c r="B1361" s="5" t="str">
        <f t="shared" si="5"/>
        <v>WSP</v>
      </c>
      <c r="C1361" s="1" t="s">
        <v>1444</v>
      </c>
      <c r="D1361" s="1">
        <v>16.0</v>
      </c>
      <c r="E1361" s="1">
        <v>4394.033525</v>
      </c>
      <c r="F1361" s="1">
        <v>0.390340194321</v>
      </c>
      <c r="G1361" s="8">
        <f>IFERROR(__xludf.DUMMYFUNCTION("FILTER(WholeNMJData!D:D,WholeNMJData!$A:$A=$A1361)"),281.9276)</f>
        <v>281.9276</v>
      </c>
      <c r="H1361" s="8">
        <f t="shared" si="6"/>
        <v>15.5856806</v>
      </c>
      <c r="I1361" s="8">
        <f>IFERROR(__xludf.DUMMYFUNCTION("FILTER(WholeNMJData!D:D,WholeNMJData!$A:$A=$A1361)"),281.9276)</f>
        <v>281.9276</v>
      </c>
    </row>
    <row r="1362">
      <c r="A1362" s="5" t="str">
        <f t="shared" si="4"/>
        <v>WSP_07f_m67_003</v>
      </c>
      <c r="B1362" s="5" t="str">
        <f t="shared" si="5"/>
        <v>WSP</v>
      </c>
      <c r="C1362" s="1" t="s">
        <v>1445</v>
      </c>
      <c r="D1362" s="1">
        <v>48.0</v>
      </c>
      <c r="E1362" s="1">
        <v>3643.77189167</v>
      </c>
      <c r="F1362" s="1">
        <v>0.76589736761</v>
      </c>
      <c r="G1362" s="8">
        <f>IFERROR(__xludf.DUMMYFUNCTION("FILTER(WholeNMJData!D:D,WholeNMJData!$A:$A=$A1362)"),281.9276)</f>
        <v>281.9276</v>
      </c>
      <c r="H1362" s="8">
        <f t="shared" si="6"/>
        <v>12.92449512</v>
      </c>
      <c r="I1362" s="8">
        <f>IFERROR(__xludf.DUMMYFUNCTION("FILTER(WholeNMJData!D:D,WholeNMJData!$A:$A=$A1362)"),281.9276)</f>
        <v>281.9276</v>
      </c>
    </row>
    <row r="1363">
      <c r="A1363" s="5" t="str">
        <f t="shared" si="4"/>
        <v>WSP_07f_m67_003</v>
      </c>
      <c r="B1363" s="5" t="str">
        <f t="shared" si="5"/>
        <v>WSP</v>
      </c>
      <c r="C1363" s="1" t="s">
        <v>1446</v>
      </c>
      <c r="D1363" s="1">
        <v>16.0</v>
      </c>
      <c r="E1363" s="1">
        <v>2950.50085</v>
      </c>
      <c r="F1363" s="1">
        <v>0.779760765024</v>
      </c>
      <c r="G1363" s="8">
        <f>IFERROR(__xludf.DUMMYFUNCTION("FILTER(WholeNMJData!D:D,WholeNMJData!$A:$A=$A1363)"),281.9276)</f>
        <v>281.9276</v>
      </c>
      <c r="H1363" s="8">
        <f t="shared" si="6"/>
        <v>10.46545585</v>
      </c>
      <c r="I1363" s="8">
        <f>IFERROR(__xludf.DUMMYFUNCTION("FILTER(WholeNMJData!D:D,WholeNMJData!$A:$A=$A1363)"),281.9276)</f>
        <v>281.9276</v>
      </c>
    </row>
    <row r="1364">
      <c r="A1364" s="5" t="str">
        <f t="shared" si="4"/>
        <v>WSP_07f_m67_003</v>
      </c>
      <c r="B1364" s="5" t="str">
        <f t="shared" si="5"/>
        <v>WSP</v>
      </c>
      <c r="C1364" s="1" t="s">
        <v>1447</v>
      </c>
      <c r="D1364" s="1">
        <v>116.0</v>
      </c>
      <c r="E1364" s="1">
        <v>4277.93339655</v>
      </c>
      <c r="F1364" s="1">
        <v>0.856914930689</v>
      </c>
      <c r="G1364" s="8">
        <f>IFERROR(__xludf.DUMMYFUNCTION("FILTER(WholeNMJData!D:D,WholeNMJData!$A:$A=$A1364)"),281.9276)</f>
        <v>281.9276</v>
      </c>
      <c r="H1364" s="8">
        <f t="shared" si="6"/>
        <v>15.17387229</v>
      </c>
      <c r="I1364" s="8">
        <f>IFERROR(__xludf.DUMMYFUNCTION("FILTER(WholeNMJData!D:D,WholeNMJData!$A:$A=$A1364)"),281.9276)</f>
        <v>281.9276</v>
      </c>
    </row>
    <row r="1365">
      <c r="A1365" s="5" t="str">
        <f t="shared" si="4"/>
        <v>WSP_07f_m67_003</v>
      </c>
      <c r="B1365" s="5" t="str">
        <f t="shared" si="5"/>
        <v>WSP</v>
      </c>
      <c r="C1365" s="1" t="s">
        <v>1448</v>
      </c>
      <c r="D1365" s="1">
        <v>204.0</v>
      </c>
      <c r="E1365" s="1">
        <v>4333.88096863</v>
      </c>
      <c r="F1365" s="1">
        <v>1.02910786713</v>
      </c>
      <c r="G1365" s="8">
        <f>IFERROR(__xludf.DUMMYFUNCTION("FILTER(WholeNMJData!D:D,WholeNMJData!$A:$A=$A1365)"),281.9276)</f>
        <v>281.9276</v>
      </c>
      <c r="H1365" s="8">
        <f t="shared" si="6"/>
        <v>15.37231888</v>
      </c>
      <c r="I1365" s="8">
        <f>IFERROR(__xludf.DUMMYFUNCTION("FILTER(WholeNMJData!D:D,WholeNMJData!$A:$A=$A1365)"),281.9276)</f>
        <v>281.9276</v>
      </c>
    </row>
    <row r="1366">
      <c r="A1366" s="5" t="str">
        <f t="shared" si="4"/>
        <v>WSP_07f_m67_003</v>
      </c>
      <c r="B1366" s="5" t="str">
        <f t="shared" si="5"/>
        <v>WSP</v>
      </c>
      <c r="C1366" s="1" t="s">
        <v>1449</v>
      </c>
      <c r="D1366" s="1">
        <v>24.0</v>
      </c>
      <c r="E1366" s="1">
        <v>2836.75335</v>
      </c>
      <c r="F1366" s="1">
        <v>0.786256972253</v>
      </c>
      <c r="G1366" s="8">
        <f>IFERROR(__xludf.DUMMYFUNCTION("FILTER(WholeNMJData!D:D,WholeNMJData!$A:$A=$A1366)"),281.9276)</f>
        <v>281.9276</v>
      </c>
      <c r="H1366" s="8">
        <f t="shared" si="6"/>
        <v>10.06199233</v>
      </c>
      <c r="I1366" s="8">
        <f>IFERROR(__xludf.DUMMYFUNCTION("FILTER(WholeNMJData!D:D,WholeNMJData!$A:$A=$A1366)"),281.9276)</f>
        <v>281.9276</v>
      </c>
    </row>
    <row r="1367">
      <c r="A1367" s="5" t="str">
        <f t="shared" si="4"/>
        <v>WSP_07f_m67_003</v>
      </c>
      <c r="B1367" s="5" t="str">
        <f t="shared" si="5"/>
        <v>WSP</v>
      </c>
      <c r="C1367" s="1" t="s">
        <v>1450</v>
      </c>
      <c r="D1367" s="1">
        <v>16.0</v>
      </c>
      <c r="E1367" s="1">
        <v>2271.170925</v>
      </c>
      <c r="F1367" s="1">
        <v>0.702725269345</v>
      </c>
      <c r="G1367" s="8">
        <f>IFERROR(__xludf.DUMMYFUNCTION("FILTER(WholeNMJData!D:D,WholeNMJData!$A:$A=$A1367)"),281.9276)</f>
        <v>281.9276</v>
      </c>
      <c r="H1367" s="8">
        <f t="shared" si="6"/>
        <v>8.05586585</v>
      </c>
      <c r="I1367" s="8">
        <f>IFERROR(__xludf.DUMMYFUNCTION("FILTER(WholeNMJData!D:D,WholeNMJData!$A:$A=$A1367)"),281.9276)</f>
        <v>281.9276</v>
      </c>
    </row>
    <row r="1368">
      <c r="A1368" s="5"/>
      <c r="B1368" s="5"/>
      <c r="G1368" s="8"/>
      <c r="H1368" s="8"/>
      <c r="I1368" s="8"/>
    </row>
    <row r="1369">
      <c r="A1369" s="5"/>
      <c r="B1369" s="5"/>
      <c r="G1369" s="8"/>
      <c r="H1369" s="8"/>
      <c r="I1369" s="8"/>
    </row>
    <row r="1370">
      <c r="A1370" s="5"/>
      <c r="B1370" s="5"/>
      <c r="G1370" s="8"/>
      <c r="H1370" s="8"/>
      <c r="I1370" s="8"/>
    </row>
    <row r="1371">
      <c r="A1371" s="5"/>
      <c r="B1371" s="5"/>
      <c r="G1371" s="8"/>
      <c r="H1371" s="8"/>
      <c r="I1371" s="8"/>
    </row>
    <row r="1372">
      <c r="A1372" s="5"/>
      <c r="B1372" s="5"/>
      <c r="G1372" s="8"/>
      <c r="H1372" s="8"/>
      <c r="I1372" s="8"/>
    </row>
    <row r="1373">
      <c r="A1373" s="5"/>
      <c r="B1373" s="5"/>
      <c r="G1373" s="8"/>
      <c r="H1373" s="8"/>
      <c r="I1373" s="8"/>
    </row>
    <row r="1374">
      <c r="A1374" s="5"/>
      <c r="B1374" s="5"/>
      <c r="G1374" s="8"/>
      <c r="H1374" s="8"/>
      <c r="I1374" s="8"/>
    </row>
    <row r="1375">
      <c r="A1375" s="5"/>
      <c r="B1375" s="5"/>
      <c r="G1375" s="8"/>
      <c r="H1375" s="8"/>
      <c r="I1375" s="8"/>
    </row>
    <row r="1376">
      <c r="A1376" s="5"/>
      <c r="B1376" s="5"/>
      <c r="G1376" s="8"/>
      <c r="H1376" s="8"/>
      <c r="I1376" s="8"/>
    </row>
    <row r="1377">
      <c r="A1377" s="5"/>
      <c r="B1377" s="5"/>
      <c r="G1377" s="8"/>
      <c r="H1377" s="8"/>
      <c r="I1377" s="8"/>
    </row>
    <row r="1378">
      <c r="A1378" s="5"/>
      <c r="B1378" s="5"/>
      <c r="G1378" s="8"/>
      <c r="H1378" s="8"/>
      <c r="I1378" s="8"/>
    </row>
    <row r="1379">
      <c r="A1379" s="5"/>
      <c r="B1379" s="5"/>
      <c r="G1379" s="8"/>
      <c r="H1379" s="8"/>
      <c r="I1379" s="8"/>
    </row>
    <row r="1380">
      <c r="A1380" s="5"/>
      <c r="B1380" s="5"/>
      <c r="G1380" s="8"/>
      <c r="H1380" s="8"/>
      <c r="I1380" s="8"/>
    </row>
    <row r="1381">
      <c r="A1381" s="5"/>
      <c r="B1381" s="5"/>
      <c r="G1381" s="8"/>
      <c r="H1381" s="8"/>
      <c r="I1381" s="8"/>
    </row>
    <row r="1382">
      <c r="A1382" s="5"/>
      <c r="B1382" s="5"/>
      <c r="G1382" s="8"/>
      <c r="H1382" s="8"/>
      <c r="I1382" s="8"/>
    </row>
    <row r="1383">
      <c r="A1383" s="5"/>
      <c r="B1383" s="5"/>
      <c r="G1383" s="8"/>
      <c r="H1383" s="8"/>
      <c r="I1383" s="8"/>
    </row>
    <row r="1384">
      <c r="A1384" s="5"/>
      <c r="B1384" s="5"/>
      <c r="G1384" s="8"/>
      <c r="H1384" s="8"/>
      <c r="I1384" s="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29"/>
    <col customWidth="1" min="2" max="2" width="23.14"/>
  </cols>
  <sheetData>
    <row r="2">
      <c r="A2" s="5"/>
      <c r="B2" s="5"/>
      <c r="C2" s="5"/>
      <c r="D2" s="5"/>
      <c r="E2" s="5"/>
      <c r="F2" s="3"/>
    </row>
    <row r="3">
      <c r="A3" s="1" t="s">
        <v>9</v>
      </c>
      <c r="B3" s="1" t="s">
        <v>10</v>
      </c>
      <c r="C3" s="1" t="s">
        <v>11</v>
      </c>
      <c r="D3" s="1" t="s">
        <v>12</v>
      </c>
      <c r="E3" s="1" t="s">
        <v>13</v>
      </c>
      <c r="F3" s="5" t="s">
        <v>15</v>
      </c>
      <c r="G3" s="5" t="s">
        <v>3</v>
      </c>
      <c r="H3" s="5" t="s">
        <v>16</v>
      </c>
      <c r="I3" s="5" t="s">
        <v>17</v>
      </c>
      <c r="J3" s="6" t="s">
        <v>18</v>
      </c>
      <c r="K3" s="4" t="s">
        <v>19</v>
      </c>
      <c r="L3" s="5" t="s">
        <v>20</v>
      </c>
      <c r="M3" s="5" t="s">
        <v>21</v>
      </c>
      <c r="N3" s="5" t="s">
        <v>22</v>
      </c>
      <c r="Q3" s="1" t="s">
        <v>23</v>
      </c>
    </row>
    <row r="4">
      <c r="A4" s="5" t="str">
        <f t="shared" ref="A4:A16" si="1">LEFT(B4,15)</f>
        <v>CON_01f_m67_001</v>
      </c>
      <c r="B4" s="1" t="s">
        <v>24</v>
      </c>
      <c r="C4" s="1">
        <v>56.19556</v>
      </c>
      <c r="D4" s="1">
        <v>2418.57165</v>
      </c>
      <c r="E4" s="1">
        <v>0.63898</v>
      </c>
      <c r="F4" s="7">
        <v>91.0</v>
      </c>
      <c r="G4" s="8">
        <f>sumif(RawPTData!$A:$A,$A4,RawPTData!D:D)/countif(RawPTData!$A:$A,$A4)</f>
        <v>52.59259259</v>
      </c>
      <c r="H4" s="8">
        <f>sumif(RawPTData!$A:$A,$A4,RawPTData!E:E)/countif(RawPTData!$A:$A,$A4)</f>
        <v>30798.91653</v>
      </c>
      <c r="I4" s="8">
        <f>sumif(RawPTData!$A:$A,$A4,RawPTData!F:F)/countif(RawPTData!$A:$A,$A4)</f>
        <v>0.5826848937</v>
      </c>
      <c r="J4" s="8">
        <f>COUNTIF(RawPTData!A:A,A4)/C4</f>
        <v>0.4804650047</v>
      </c>
      <c r="K4" s="8">
        <f t="shared" ref="K4:K16" si="2">J4/F4*10*15</f>
        <v>0.7919752825</v>
      </c>
      <c r="L4" s="10">
        <f>countifs(RawPTData!$A:$A,$A4,RawPTData!$D:$D,"&lt;32")/countif(RawPTData!$A:$A,$A4)*100</f>
        <v>37.03703704</v>
      </c>
      <c r="M4" s="10">
        <f>countifs(RawPTData!$A:$A,$A4,RawPTData!$D:$D,"&gt;28",RawPTData!$D:$D,"&lt;104")/countif(RawPTData!$A:$A,$A4)*100</f>
        <v>55.55555556</v>
      </c>
      <c r="N4" s="10">
        <f>countifs(RawPTData!$A:$A,$A4,RawPTData!$D:$D,"&gt;100")/countif(RawPTData!$A:$A,$A4)*100</f>
        <v>7.407407407</v>
      </c>
      <c r="Q4">
        <f t="shared" ref="Q4:Q16" si="3">60*J4*10/(F4*4)</f>
        <v>0.7919752825</v>
      </c>
    </row>
    <row r="5">
      <c r="A5" s="5" t="str">
        <f t="shared" si="1"/>
        <v>CON_01f_m67_002</v>
      </c>
      <c r="B5" s="1" t="s">
        <v>27</v>
      </c>
      <c r="C5" s="1">
        <v>41.38667</v>
      </c>
      <c r="D5" s="1">
        <v>1556.47938</v>
      </c>
      <c r="E5" s="1">
        <v>0.54829</v>
      </c>
      <c r="F5" s="7">
        <v>91.0</v>
      </c>
      <c r="G5" s="8">
        <f>sumif(RawPTData!$A:$A,$A5,RawPTData!D:D)/countif(RawPTData!$A:$A,$A5)</f>
        <v>53.84615385</v>
      </c>
      <c r="H5" s="8">
        <f>sumif(RawPTData!$A:$A,$A5,RawPTData!E:E)/countif(RawPTData!$A:$A,$A5)</f>
        <v>18006.81382</v>
      </c>
      <c r="I5" s="8">
        <f>sumif(RawPTData!$A:$A,$A5,RawPTData!F:F)/countif(RawPTData!$A:$A,$A5)</f>
        <v>0.513426487</v>
      </c>
      <c r="J5" s="8">
        <f>COUNTIF(RawPTData!A:A,A5)/C5</f>
        <v>0.9423323983</v>
      </c>
      <c r="K5" s="8">
        <f t="shared" si="2"/>
        <v>1.553295162</v>
      </c>
      <c r="L5" s="10">
        <f>countifs(RawPTData!$A:$A,$A5,RawPTData!$D:$D,"&lt;32")/countif(RawPTData!$A:$A,$A5)*100</f>
        <v>53.84615385</v>
      </c>
      <c r="M5" s="10">
        <f>countifs(RawPTData!$A:$A,$A5,RawPTData!$D:$D,"&gt;28",RawPTData!$D:$D,"&lt;104")/countif(RawPTData!$A:$A,$A5)*100</f>
        <v>25.64102564</v>
      </c>
      <c r="N5" s="10">
        <f>countifs(RawPTData!$A:$A,$A5,RawPTData!$D:$D,"&gt;100")/countif(RawPTData!$A:$A,$A5)*100</f>
        <v>20.51282051</v>
      </c>
      <c r="Q5">
        <f t="shared" si="3"/>
        <v>1.553295162</v>
      </c>
    </row>
    <row r="6">
      <c r="A6" s="5" t="str">
        <f t="shared" si="1"/>
        <v>CON_01f_m67_003</v>
      </c>
      <c r="B6" s="1" t="s">
        <v>28</v>
      </c>
      <c r="C6" s="1">
        <v>88.83556</v>
      </c>
      <c r="D6" s="1">
        <v>618.60576</v>
      </c>
      <c r="E6" s="1">
        <v>0.5679</v>
      </c>
      <c r="F6" s="7">
        <v>91.0</v>
      </c>
      <c r="G6" s="8">
        <f>sumif(RawPTData!$A:$A,$A6,RawPTData!D:D)/countif(RawPTData!$A:$A,$A6)</f>
        <v>43.17647059</v>
      </c>
      <c r="H6" s="8">
        <f>sumif(RawPTData!$A:$A,$A6,RawPTData!E:E)/countif(RawPTData!$A:$A,$A6)</f>
        <v>9512.899485</v>
      </c>
      <c r="I6" s="8">
        <f>sumif(RawPTData!$A:$A,$A6,RawPTData!F:F)/countif(RawPTData!$A:$A,$A6)</f>
        <v>0.7265770448</v>
      </c>
      <c r="J6" s="8">
        <f>COUNTIF(RawPTData!A:A,A6)/C6</f>
        <v>0.7654592373</v>
      </c>
      <c r="K6" s="8">
        <f t="shared" si="2"/>
        <v>1.261745995</v>
      </c>
      <c r="L6" s="10">
        <f>countifs(RawPTData!$A:$A,$A6,RawPTData!$D:$D,"&lt;32")/countif(RawPTData!$A:$A,$A6)*100</f>
        <v>48.52941176</v>
      </c>
      <c r="M6" s="10">
        <f>countifs(RawPTData!$A:$A,$A6,RawPTData!$D:$D,"&gt;28",RawPTData!$D:$D,"&lt;104")/countif(RawPTData!$A:$A,$A6)*100</f>
        <v>47.05882353</v>
      </c>
      <c r="N6" s="10">
        <f>countifs(RawPTData!$A:$A,$A6,RawPTData!$D:$D,"&gt;100")/countif(RawPTData!$A:$A,$A6)*100</f>
        <v>4.411764706</v>
      </c>
      <c r="Q6">
        <f t="shared" si="3"/>
        <v>1.261745995</v>
      </c>
    </row>
    <row r="7">
      <c r="A7" s="5" t="str">
        <f t="shared" si="1"/>
        <v>CON_02f_m67_002</v>
      </c>
      <c r="B7" s="1" t="s">
        <v>29</v>
      </c>
      <c r="C7" s="1">
        <v>40.24889</v>
      </c>
      <c r="D7" s="1">
        <v>1412.07597</v>
      </c>
      <c r="E7" s="1">
        <v>0.52878</v>
      </c>
      <c r="F7" s="7">
        <v>75.0</v>
      </c>
      <c r="G7" s="8">
        <f>sumif(RawPTData!$A:$A,$A7,RawPTData!D:D)/countif(RawPTData!$A:$A,$A7)</f>
        <v>60.47058824</v>
      </c>
      <c r="H7" s="8">
        <f>sumif(RawPTData!$A:$A,$A7,RawPTData!E:E)/countif(RawPTData!$A:$A,$A7)</f>
        <v>20387.43261</v>
      </c>
      <c r="I7" s="8">
        <f>sumif(RawPTData!$A:$A,$A7,RawPTData!F:F)/countif(RawPTData!$A:$A,$A7)</f>
        <v>0.5955244952</v>
      </c>
      <c r="J7" s="8">
        <f>COUNTIF(RawPTData!A:A,A7)/C7</f>
        <v>0.4223718965</v>
      </c>
      <c r="K7" s="8">
        <f t="shared" si="2"/>
        <v>0.8447437929</v>
      </c>
      <c r="L7" s="10">
        <f>countifs(RawPTData!$A:$A,$A7,RawPTData!$D:$D,"&lt;32")/countif(RawPTData!$A:$A,$A7)*100</f>
        <v>35.29411765</v>
      </c>
      <c r="M7" s="10">
        <f>countifs(RawPTData!$A:$A,$A7,RawPTData!$D:$D,"&gt;28",RawPTData!$D:$D,"&lt;104")/countif(RawPTData!$A:$A,$A7)*100</f>
        <v>52.94117647</v>
      </c>
      <c r="N7" s="10">
        <f>countifs(RawPTData!$A:$A,$A7,RawPTData!$D:$D,"&gt;100")/countif(RawPTData!$A:$A,$A7)*100</f>
        <v>11.76470588</v>
      </c>
      <c r="Q7">
        <f t="shared" si="3"/>
        <v>0.8447437929</v>
      </c>
    </row>
    <row r="8">
      <c r="A8" s="5" t="str">
        <f t="shared" si="1"/>
        <v>CON_03f_m67_001</v>
      </c>
      <c r="B8" s="1" t="s">
        <v>30</v>
      </c>
      <c r="C8" s="1">
        <v>186.82667</v>
      </c>
      <c r="D8" s="1">
        <v>825.5344</v>
      </c>
      <c r="E8" s="1">
        <v>0.65068</v>
      </c>
      <c r="F8" s="7">
        <v>91.0</v>
      </c>
      <c r="G8" s="8">
        <f>sumif(RawPTData!$A:$A,$A8,RawPTData!D:D)/countif(RawPTData!$A:$A,$A8)</f>
        <v>47.52795031</v>
      </c>
      <c r="H8" s="8">
        <f>sumif(RawPTData!$A:$A,$A8,RawPTData!E:E)/countif(RawPTData!$A:$A,$A8)</f>
        <v>10717.71746</v>
      </c>
      <c r="I8" s="8">
        <f>sumif(RawPTData!$A:$A,$A8,RawPTData!F:F)/countif(RawPTData!$A:$A,$A8)</f>
        <v>0.6130318521</v>
      </c>
      <c r="J8" s="8">
        <f>COUNTIF(RawPTData!A:A,A8)/C8</f>
        <v>0.861761332</v>
      </c>
      <c r="K8" s="8">
        <f t="shared" si="2"/>
        <v>1.420485712</v>
      </c>
      <c r="L8" s="10">
        <f>countifs(RawPTData!$A:$A,$A8,RawPTData!$D:$D,"&lt;32")/countif(RawPTData!$A:$A,$A8)*100</f>
        <v>45.34161491</v>
      </c>
      <c r="M8" s="10">
        <f>countifs(RawPTData!$A:$A,$A8,RawPTData!$D:$D,"&gt;28",RawPTData!$D:$D,"&lt;104")/countif(RawPTData!$A:$A,$A8)*100</f>
        <v>43.47826087</v>
      </c>
      <c r="N8" s="10">
        <f>countifs(RawPTData!$A:$A,$A8,RawPTData!$D:$D,"&gt;100")/countif(RawPTData!$A:$A,$A8)*100</f>
        <v>11.18012422</v>
      </c>
      <c r="Q8">
        <f t="shared" si="3"/>
        <v>1.420485712</v>
      </c>
    </row>
    <row r="9">
      <c r="A9" s="5" t="str">
        <f t="shared" si="1"/>
        <v>CON_03f_m67_002</v>
      </c>
      <c r="B9" s="1" t="s">
        <v>31</v>
      </c>
      <c r="C9" s="1">
        <v>37.84889</v>
      </c>
      <c r="D9" s="1">
        <v>285.08126</v>
      </c>
      <c r="E9" s="1">
        <v>0.56127</v>
      </c>
      <c r="F9" s="7">
        <v>91.0</v>
      </c>
      <c r="G9" s="8">
        <f>sumif(RawPTData!$A:$A,$A9,RawPTData!D:D)/countif(RawPTData!$A:$A,$A9)</f>
        <v>49.6</v>
      </c>
      <c r="H9" s="8">
        <f>sumif(RawPTData!$A:$A,$A9,RawPTData!E:E)/countif(RawPTData!$A:$A,$A9)</f>
        <v>4028.598191</v>
      </c>
      <c r="I9" s="8">
        <f>sumif(RawPTData!$A:$A,$A9,RawPTData!F:F)/countif(RawPTData!$A:$A,$A9)</f>
        <v>0.8744330345</v>
      </c>
      <c r="J9" s="8">
        <f>COUNTIF(RawPTData!A:A,A9)/C9</f>
        <v>0.6605213521</v>
      </c>
      <c r="K9" s="8">
        <f t="shared" si="2"/>
        <v>1.08877146</v>
      </c>
      <c r="L9" s="10">
        <f>countifs(RawPTData!$A:$A,$A9,RawPTData!$D:$D,"&lt;32")/countif(RawPTData!$A:$A,$A9)*100</f>
        <v>36</v>
      </c>
      <c r="M9" s="10">
        <f>countifs(RawPTData!$A:$A,$A9,RawPTData!$D:$D,"&gt;28",RawPTData!$D:$D,"&lt;104")/countif(RawPTData!$A:$A,$A9)*100</f>
        <v>56</v>
      </c>
      <c r="N9" s="10">
        <f>countifs(RawPTData!$A:$A,$A9,RawPTData!$D:$D,"&gt;100")/countif(RawPTData!$A:$A,$A9)*100</f>
        <v>8</v>
      </c>
      <c r="Q9">
        <f t="shared" si="3"/>
        <v>1.08877146</v>
      </c>
    </row>
    <row r="10">
      <c r="A10" s="5" t="str">
        <f t="shared" si="1"/>
        <v>CON_03f_m67_003</v>
      </c>
      <c r="B10" s="1" t="s">
        <v>32</v>
      </c>
      <c r="C10" s="1">
        <v>127.04</v>
      </c>
      <c r="D10" s="1">
        <v>610.56339</v>
      </c>
      <c r="E10" s="1">
        <v>0.62913</v>
      </c>
      <c r="F10" s="7">
        <v>91.0</v>
      </c>
      <c r="G10" s="8">
        <f>sumif(RawPTData!$A:$A,$A10,RawPTData!D:D)/countif(RawPTData!$A:$A,$A10)</f>
        <v>36.72727273</v>
      </c>
      <c r="H10" s="8">
        <f>sumif(RawPTData!$A:$A,$A10,RawPTData!E:E)/countif(RawPTData!$A:$A,$A10)</f>
        <v>8350.175127</v>
      </c>
      <c r="I10" s="8">
        <f>sumif(RawPTData!$A:$A,$A10,RawPTData!F:F)/countif(RawPTData!$A:$A,$A10)</f>
        <v>0.5634219397</v>
      </c>
      <c r="J10" s="8">
        <f>COUNTIF(RawPTData!A:A,A10)/C10</f>
        <v>0.8658690176</v>
      </c>
      <c r="K10" s="8">
        <f t="shared" si="2"/>
        <v>1.427256622</v>
      </c>
      <c r="L10" s="10">
        <f>countifs(RawPTData!$A:$A,$A10,RawPTData!$D:$D,"&lt;32")/countif(RawPTData!$A:$A,$A10)*100</f>
        <v>61.81818182</v>
      </c>
      <c r="M10" s="10">
        <f>countifs(RawPTData!$A:$A,$A10,RawPTData!$D:$D,"&gt;28",RawPTData!$D:$D,"&lt;104")/countif(RawPTData!$A:$A,$A10)*100</f>
        <v>35.45454545</v>
      </c>
      <c r="N10" s="10">
        <f>countifs(RawPTData!$A:$A,$A10,RawPTData!$D:$D,"&gt;100")/countif(RawPTData!$A:$A,$A10)*100</f>
        <v>2.727272727</v>
      </c>
      <c r="Q10">
        <f t="shared" si="3"/>
        <v>1.427256622</v>
      </c>
    </row>
    <row r="11">
      <c r="A11" s="5" t="str">
        <f t="shared" si="1"/>
        <v>CON_05f_m67_001</v>
      </c>
      <c r="B11" s="1" t="s">
        <v>33</v>
      </c>
      <c r="C11" s="1">
        <v>131.82222</v>
      </c>
      <c r="D11" s="1">
        <v>763.02441</v>
      </c>
      <c r="E11" s="1">
        <v>0.58557</v>
      </c>
      <c r="F11" s="7">
        <v>91.0</v>
      </c>
      <c r="G11" s="8">
        <f>sumif(RawPTData!$A:$A,$A11,RawPTData!D:D)/countif(RawPTData!$A:$A,$A11)</f>
        <v>44.62650602</v>
      </c>
      <c r="H11" s="8">
        <f>sumif(RawPTData!$A:$A,$A11,RawPTData!E:E)/countif(RawPTData!$A:$A,$A11)</f>
        <v>10467.24214</v>
      </c>
      <c r="I11" s="8">
        <f>sumif(RawPTData!$A:$A,$A11,RawPTData!F:F)/countif(RawPTData!$A:$A,$A11)</f>
        <v>0.6028984581</v>
      </c>
      <c r="J11" s="8">
        <f>COUNTIF(RawPTData!A:A,A11)/C11</f>
        <v>0.6296358838</v>
      </c>
      <c r="K11" s="8">
        <f t="shared" si="2"/>
        <v>1.037861347</v>
      </c>
      <c r="L11" s="10">
        <f>countifs(RawPTData!$A:$A,$A11,RawPTData!$D:$D,"&lt;32")/countif(RawPTData!$A:$A,$A11)*100</f>
        <v>43.37349398</v>
      </c>
      <c r="M11" s="10">
        <f>countifs(RawPTData!$A:$A,$A11,RawPTData!$D:$D,"&gt;28",RawPTData!$D:$D,"&lt;104")/countif(RawPTData!$A:$A,$A11)*100</f>
        <v>53.01204819</v>
      </c>
      <c r="N11" s="10">
        <f>countifs(RawPTData!$A:$A,$A11,RawPTData!$D:$D,"&gt;100")/countif(RawPTData!$A:$A,$A11)*100</f>
        <v>3.614457831</v>
      </c>
      <c r="Q11">
        <f t="shared" si="3"/>
        <v>1.037861347</v>
      </c>
    </row>
    <row r="12">
      <c r="A12" s="5" t="str">
        <f t="shared" si="1"/>
        <v>CON_05f_m67_002</v>
      </c>
      <c r="B12" s="1" t="s">
        <v>34</v>
      </c>
      <c r="C12" s="1">
        <v>84.8</v>
      </c>
      <c r="D12" s="1">
        <v>851.90168</v>
      </c>
      <c r="E12" s="1">
        <v>0.66386</v>
      </c>
      <c r="F12" s="7">
        <v>87.0</v>
      </c>
      <c r="G12" s="8">
        <f>sumif(RawPTData!$A:$A,$A12,RawPTData!D:D)/countif(RawPTData!$A:$A,$A12)</f>
        <v>60.7826087</v>
      </c>
      <c r="H12" s="8">
        <f>sumif(RawPTData!$A:$A,$A12,RawPTData!E:E)/countif(RawPTData!$A:$A,$A12)</f>
        <v>13171.84741</v>
      </c>
      <c r="I12" s="8">
        <f>sumif(RawPTData!$A:$A,$A12,RawPTData!F:F)/countif(RawPTData!$A:$A,$A12)</f>
        <v>0.6963973902</v>
      </c>
      <c r="J12" s="8">
        <f>COUNTIF(RawPTData!A:A,A12)/C12</f>
        <v>0.5424528302</v>
      </c>
      <c r="K12" s="8">
        <f t="shared" si="2"/>
        <v>0.9352635003</v>
      </c>
      <c r="L12" s="10">
        <f>countifs(RawPTData!$A:$A,$A12,RawPTData!$D:$D,"&lt;32")/countif(RawPTData!$A:$A,$A12)*100</f>
        <v>34.7826087</v>
      </c>
      <c r="M12" s="10">
        <f>countifs(RawPTData!$A:$A,$A12,RawPTData!$D:$D,"&gt;28",RawPTData!$D:$D,"&lt;104")/countif(RawPTData!$A:$A,$A12)*100</f>
        <v>45.65217391</v>
      </c>
      <c r="N12" s="10">
        <f>countifs(RawPTData!$A:$A,$A12,RawPTData!$D:$D,"&gt;100")/countif(RawPTData!$A:$A,$A12)*100</f>
        <v>19.56521739</v>
      </c>
      <c r="Q12">
        <f t="shared" si="3"/>
        <v>0.9352635003</v>
      </c>
    </row>
    <row r="13">
      <c r="A13" s="5" t="str">
        <f t="shared" si="1"/>
        <v>CON_06f_m67_001</v>
      </c>
      <c r="B13" s="1" t="s">
        <v>35</v>
      </c>
      <c r="C13" s="1">
        <v>251.14667</v>
      </c>
      <c r="D13" s="1">
        <v>433.85673</v>
      </c>
      <c r="E13" s="1">
        <v>0.6185</v>
      </c>
      <c r="F13" s="7">
        <v>91.0</v>
      </c>
      <c r="G13" s="8">
        <f>sumif(RawPTData!$A:$A,$A13,RawPTData!D:D)/countif(RawPTData!$A:$A,$A13)</f>
        <v>47.51219512</v>
      </c>
      <c r="H13" s="8">
        <f>sumif(RawPTData!$A:$A,$A13,RawPTData!E:E)/countif(RawPTData!$A:$A,$A13)</f>
        <v>6595.755859</v>
      </c>
      <c r="I13" s="8">
        <f>sumif(RawPTData!$A:$A,$A13,RawPTData!F:F)/countif(RawPTData!$A:$A,$A13)</f>
        <v>0.727055426</v>
      </c>
      <c r="J13" s="8">
        <f>COUNTIF(RawPTData!A:A,A13)/C13</f>
        <v>0.8162560945</v>
      </c>
      <c r="K13" s="8">
        <f t="shared" si="2"/>
        <v>1.345477079</v>
      </c>
      <c r="L13" s="10">
        <f>countifs(RawPTData!$A:$A,$A13,RawPTData!$D:$D,"&lt;32")/countif(RawPTData!$A:$A,$A13)*100</f>
        <v>50.73170732</v>
      </c>
      <c r="M13" s="10">
        <f>countifs(RawPTData!$A:$A,$A13,RawPTData!$D:$D,"&gt;28",RawPTData!$D:$D,"&lt;104")/countif(RawPTData!$A:$A,$A13)*100</f>
        <v>41.46341463</v>
      </c>
      <c r="N13" s="10">
        <f>countifs(RawPTData!$A:$A,$A13,RawPTData!$D:$D,"&gt;100")/countif(RawPTData!$A:$A,$A13)*100</f>
        <v>7.804878049</v>
      </c>
      <c r="Q13">
        <f t="shared" si="3"/>
        <v>1.345477079</v>
      </c>
    </row>
    <row r="14">
      <c r="A14" s="5" t="str">
        <f t="shared" si="1"/>
        <v>CON_06f_m67_002</v>
      </c>
      <c r="B14" s="1" t="s">
        <v>36</v>
      </c>
      <c r="C14" s="1">
        <v>64.28444</v>
      </c>
      <c r="D14" s="1">
        <v>506.27765</v>
      </c>
      <c r="E14" s="1">
        <v>0.75335</v>
      </c>
      <c r="F14" s="7">
        <v>91.0</v>
      </c>
      <c r="G14" s="8">
        <f>sumif(RawPTData!$A:$A,$A14,RawPTData!D:D)/countif(RawPTData!$A:$A,$A14)</f>
        <v>43.25</v>
      </c>
      <c r="H14" s="8">
        <f>sumif(RawPTData!$A:$A,$A14,RawPTData!E:E)/countif(RawPTData!$A:$A,$A14)</f>
        <v>7957.78327</v>
      </c>
      <c r="I14" s="8">
        <f>sumif(RawPTData!$A:$A,$A14,RawPTData!F:F)/countif(RawPTData!$A:$A,$A14)</f>
        <v>0.7346916457</v>
      </c>
      <c r="J14" s="8">
        <f>COUNTIF(RawPTData!A:A,A14)/C14</f>
        <v>0.7466814676</v>
      </c>
      <c r="K14" s="8">
        <f t="shared" si="2"/>
        <v>1.230793628</v>
      </c>
      <c r="L14" s="10">
        <f>countifs(RawPTData!$A:$A,$A14,RawPTData!$D:$D,"&lt;32")/countif(RawPTData!$A:$A,$A14)*100</f>
        <v>43.75</v>
      </c>
      <c r="M14" s="10">
        <f>countifs(RawPTData!$A:$A,$A14,RawPTData!$D:$D,"&gt;28",RawPTData!$D:$D,"&lt;104")/countif(RawPTData!$A:$A,$A14)*100</f>
        <v>50</v>
      </c>
      <c r="N14" s="10">
        <f>countifs(RawPTData!$A:$A,$A14,RawPTData!$D:$D,"&gt;100")/countif(RawPTData!$A:$A,$A14)*100</f>
        <v>6.25</v>
      </c>
      <c r="Q14">
        <f t="shared" si="3"/>
        <v>1.230793628</v>
      </c>
    </row>
    <row r="15">
      <c r="A15" s="5" t="str">
        <f t="shared" si="1"/>
        <v>WSP_01f_m67_001</v>
      </c>
      <c r="B15" s="1" t="s">
        <v>37</v>
      </c>
      <c r="C15" s="1">
        <v>48.01778</v>
      </c>
      <c r="D15" s="1">
        <v>616.7164</v>
      </c>
      <c r="E15" s="1">
        <v>0.58077</v>
      </c>
      <c r="F15" s="7">
        <v>91.0</v>
      </c>
      <c r="G15" s="8">
        <f>sumif(RawPTData!$A:$A,$A15,RawPTData!D:D)/countif(RawPTData!$A:$A,$A15)</f>
        <v>74.54545455</v>
      </c>
      <c r="H15" s="8">
        <f>sumif(RawPTData!$A:$A,$A15,RawPTData!E:E)/countif(RawPTData!$A:$A,$A15)</f>
        <v>8850.661171</v>
      </c>
      <c r="I15" s="8">
        <f>sumif(RawPTData!$A:$A,$A15,RawPTData!F:F)/countif(RawPTData!$A:$A,$A15)</f>
        <v>0.6814486537</v>
      </c>
      <c r="J15" s="8">
        <f>COUNTIF(RawPTData!A:A,A15)/C15</f>
        <v>0.4581636219</v>
      </c>
      <c r="K15" s="8">
        <f t="shared" si="2"/>
        <v>0.7552147614</v>
      </c>
      <c r="L15" s="10">
        <f>countifs(RawPTData!$A:$A,$A15,RawPTData!$D:$D,"&lt;32")/countif(RawPTData!$A:$A,$A15)*100</f>
        <v>22.72727273</v>
      </c>
      <c r="M15" s="10">
        <f>countifs(RawPTData!$A:$A,$A15,RawPTData!$D:$D,"&gt;28",RawPTData!$D:$D,"&lt;104")/countif(RawPTData!$A:$A,$A15)*100</f>
        <v>59.09090909</v>
      </c>
      <c r="N15" s="10">
        <f>countifs(RawPTData!$A:$A,$A15,RawPTData!$D:$D,"&gt;100")/countif(RawPTData!$A:$A,$A15)*100</f>
        <v>18.18181818</v>
      </c>
      <c r="Q15">
        <f t="shared" si="3"/>
        <v>0.7552147614</v>
      </c>
    </row>
    <row r="16">
      <c r="A16" s="5" t="str">
        <f t="shared" si="1"/>
        <v>WSP_01f_m67_002</v>
      </c>
      <c r="B16" s="1" t="s">
        <v>38</v>
      </c>
      <c r="C16" s="1">
        <v>54.00889</v>
      </c>
      <c r="D16" s="1">
        <v>814.22515</v>
      </c>
      <c r="E16" s="1">
        <v>0.44816</v>
      </c>
      <c r="F16" s="7">
        <v>91.0</v>
      </c>
      <c r="G16" s="8">
        <f>sumif(RawPTData!$A:$A,$A16,RawPTData!D:D)/countif(RawPTData!$A:$A,$A16)</f>
        <v>65.73913043</v>
      </c>
      <c r="H16" s="8">
        <f>sumif(RawPTData!$A:$A,$A16,RawPTData!E:E)/countif(RawPTData!$A:$A,$A16)</f>
        <v>10986.93297</v>
      </c>
      <c r="I16" s="8">
        <f>sumif(RawPTData!$A:$A,$A16,RawPTData!F:F)/countif(RawPTData!$A:$A,$A16)</f>
        <v>0.5761228577</v>
      </c>
      <c r="J16" s="8">
        <f>COUNTIF(RawPTData!A:A,A16)/C16</f>
        <v>0.4258558174</v>
      </c>
      <c r="K16" s="8">
        <f t="shared" si="2"/>
        <v>0.7019601386</v>
      </c>
      <c r="L16" s="10">
        <f>countifs(RawPTData!$A:$A,$A16,RawPTData!$D:$D,"&lt;32")/countif(RawPTData!$A:$A,$A16)*100</f>
        <v>52.17391304</v>
      </c>
      <c r="M16" s="10">
        <f>countifs(RawPTData!$A:$A,$A16,RawPTData!$D:$D,"&gt;28",RawPTData!$D:$D,"&lt;104")/countif(RawPTData!$A:$A,$A16)*100</f>
        <v>30.43478261</v>
      </c>
      <c r="N16" s="10">
        <f>countifs(RawPTData!$A:$A,$A16,RawPTData!$D:$D,"&gt;100")/countif(RawPTData!$A:$A,$A16)*100</f>
        <v>17.39130435</v>
      </c>
      <c r="Q16">
        <f t="shared" si="3"/>
        <v>0.7019601386</v>
      </c>
    </row>
    <row r="17">
      <c r="A17" s="5"/>
      <c r="F17" s="7"/>
      <c r="G17" s="8"/>
      <c r="H17" s="8"/>
      <c r="I17" s="8"/>
      <c r="J17" s="8"/>
      <c r="K17" s="8"/>
      <c r="L17" s="10"/>
      <c r="M17" s="10"/>
      <c r="N17" s="10"/>
    </row>
    <row r="18">
      <c r="A18" s="5" t="str">
        <f t="shared" ref="A18:A30" si="4">LEFT(B18,15)</f>
        <v>WSP_03f_m67_001</v>
      </c>
      <c r="B18" s="1" t="s">
        <v>40</v>
      </c>
      <c r="C18" s="1">
        <v>78.15111</v>
      </c>
      <c r="D18" s="1">
        <v>1158.34145</v>
      </c>
      <c r="E18" s="1">
        <v>0.56747</v>
      </c>
      <c r="F18" s="7">
        <v>91.0</v>
      </c>
      <c r="G18" s="8">
        <f>sumif(RawPTData!$A:$A,$A18,RawPTData!D:D)/countif(RawPTData!$A:$A,$A18)</f>
        <v>51.41818182</v>
      </c>
      <c r="H18" s="8">
        <f>sumif(RawPTData!$A:$A,$A18,RawPTData!E:E)/countif(RawPTData!$A:$A,$A18)</f>
        <v>12974.84111</v>
      </c>
      <c r="I18" s="8">
        <f>sumif(RawPTData!$A:$A,$A18,RawPTData!F:F)/countif(RawPTData!$A:$A,$A18)</f>
        <v>0.5702011657</v>
      </c>
      <c r="J18" s="8">
        <f>COUNTIF(RawPTData!A:A,A18)/C18</f>
        <v>0.7037647962</v>
      </c>
      <c r="K18" s="8">
        <f t="shared" ref="K18:K30" si="5">J18/F18*10*15</f>
        <v>1.160051862</v>
      </c>
      <c r="L18" s="10">
        <f>countifs(RawPTData!$A:$A,$A18,RawPTData!$D:$D,"&lt;32")/countif(RawPTData!$A:$A,$A18)*100</f>
        <v>45.45454545</v>
      </c>
      <c r="M18" s="10">
        <f>countifs(RawPTData!$A:$A,$A18,RawPTData!$D:$D,"&gt;28",RawPTData!$D:$D,"&lt;104")/countif(RawPTData!$A:$A,$A18)*100</f>
        <v>40</v>
      </c>
      <c r="N18" s="10">
        <f>countifs(RawPTData!$A:$A,$A18,RawPTData!$D:$D,"&gt;100")/countif(RawPTData!$A:$A,$A18)*100</f>
        <v>14.54545455</v>
      </c>
      <c r="Q18">
        <f t="shared" ref="Q18:Q21" si="6">60*J18*10/(F18*4)</f>
        <v>1.160051862</v>
      </c>
    </row>
    <row r="19">
      <c r="A19" s="5" t="str">
        <f t="shared" si="4"/>
        <v>WSP_03f_m67_002</v>
      </c>
      <c r="B19" s="1" t="s">
        <v>41</v>
      </c>
      <c r="C19" s="1">
        <v>84.94222</v>
      </c>
      <c r="D19" s="1">
        <v>855.76266</v>
      </c>
      <c r="E19" s="1">
        <v>0.37229</v>
      </c>
      <c r="F19" s="7">
        <v>91.0</v>
      </c>
      <c r="G19" s="8">
        <f>sumif(RawPTData!$A:$A,$A19,RawPTData!D:D)/countif(RawPTData!$A:$A,$A19)</f>
        <v>47.83333333</v>
      </c>
      <c r="H19" s="8">
        <f>sumif(RawPTData!$A:$A,$A19,RawPTData!E:E)/countif(RawPTData!$A:$A,$A19)</f>
        <v>10212.80776</v>
      </c>
      <c r="I19" s="8">
        <f>sumif(RawPTData!$A:$A,$A19,RawPTData!F:F)/countif(RawPTData!$A:$A,$A19)</f>
        <v>0.4679205558</v>
      </c>
      <c r="J19" s="8">
        <f>COUNTIF(RawPTData!A:A,A19)/C19</f>
        <v>0.2825450053</v>
      </c>
      <c r="K19" s="8">
        <f t="shared" si="5"/>
        <v>0.4657335252</v>
      </c>
      <c r="L19" s="10">
        <f>countifs(RawPTData!$A:$A,$A19,RawPTData!$D:$D,"&lt;32")/countif(RawPTData!$A:$A,$A19)*100</f>
        <v>54.16666667</v>
      </c>
      <c r="M19" s="10">
        <f>countifs(RawPTData!$A:$A,$A19,RawPTData!$D:$D,"&gt;28",RawPTData!$D:$D,"&lt;104")/countif(RawPTData!$A:$A,$A19)*100</f>
        <v>37.5</v>
      </c>
      <c r="N19" s="10">
        <f>countifs(RawPTData!$A:$A,$A19,RawPTData!$D:$D,"&gt;100")/countif(RawPTData!$A:$A,$A19)*100</f>
        <v>8.333333333</v>
      </c>
      <c r="Q19">
        <f t="shared" si="6"/>
        <v>0.4657335252</v>
      </c>
    </row>
    <row r="20">
      <c r="A20" s="5" t="str">
        <f t="shared" si="4"/>
        <v>WSP_03f_m67_003</v>
      </c>
      <c r="B20" s="1" t="s">
        <v>42</v>
      </c>
      <c r="C20" s="1">
        <v>72.39111</v>
      </c>
      <c r="D20" s="1">
        <v>488.93222</v>
      </c>
      <c r="E20" s="1">
        <v>0.46374</v>
      </c>
      <c r="F20" s="7">
        <v>91.0</v>
      </c>
      <c r="G20" s="8">
        <f>sumif(RawPTData!$A:$A,$A20,RawPTData!D:D)/countif(RawPTData!$A:$A,$A20)</f>
        <v>57.41176471</v>
      </c>
      <c r="H20" s="8">
        <f>sumif(RawPTData!$A:$A,$A20,RawPTData!E:E)/countif(RawPTData!$A:$A,$A20)</f>
        <v>7685.788405</v>
      </c>
      <c r="I20" s="8">
        <f>sumif(RawPTData!$A:$A,$A20,RawPTData!F:F)/countif(RawPTData!$A:$A,$A20)</f>
        <v>0.703993804</v>
      </c>
      <c r="J20" s="8">
        <f>COUNTIF(RawPTData!A:A,A20)/C20</f>
        <v>0.2348354653</v>
      </c>
      <c r="K20" s="8">
        <f t="shared" si="5"/>
        <v>0.3870914263</v>
      </c>
      <c r="L20" s="10">
        <f>countifs(RawPTData!$A:$A,$A20,RawPTData!$D:$D,"&lt;32")/countif(RawPTData!$A:$A,$A20)*100</f>
        <v>35.29411765</v>
      </c>
      <c r="M20" s="10">
        <f>countifs(RawPTData!$A:$A,$A20,RawPTData!$D:$D,"&gt;28",RawPTData!$D:$D,"&lt;104")/countif(RawPTData!$A:$A,$A20)*100</f>
        <v>52.94117647</v>
      </c>
      <c r="N20" s="10">
        <f>countifs(RawPTData!$A:$A,$A20,RawPTData!$D:$D,"&gt;100")/countif(RawPTData!$A:$A,$A20)*100</f>
        <v>11.76470588</v>
      </c>
      <c r="Q20">
        <f t="shared" si="6"/>
        <v>0.3870914263</v>
      </c>
    </row>
    <row r="21">
      <c r="A21" s="5" t="str">
        <f t="shared" si="4"/>
        <v>WSP_04f_m67_001</v>
      </c>
      <c r="B21" s="1" t="s">
        <v>43</v>
      </c>
      <c r="C21" s="1">
        <v>75.04</v>
      </c>
      <c r="D21" s="1">
        <v>1166.22412</v>
      </c>
      <c r="E21" s="1">
        <v>0.58014</v>
      </c>
      <c r="F21" s="7">
        <v>91.0</v>
      </c>
      <c r="G21" s="8">
        <f>sumif(RawPTData!$A:$A,$A21,RawPTData!D:D)/countif(RawPTData!$A:$A,$A21)</f>
        <v>99.81818182</v>
      </c>
      <c r="H21" s="8">
        <f>sumif(RawPTData!$A:$A,$A21,RawPTData!E:E)/countif(RawPTData!$A:$A,$A21)</f>
        <v>16865.18125</v>
      </c>
      <c r="I21" s="8">
        <f>sumif(RawPTData!$A:$A,$A21,RawPTData!F:F)/countif(RawPTData!$A:$A,$A21)</f>
        <v>0.7631976339</v>
      </c>
      <c r="J21" s="8">
        <f>COUNTIF(RawPTData!A:A,A21)/C21</f>
        <v>0.2931769723</v>
      </c>
      <c r="K21" s="8">
        <f t="shared" si="5"/>
        <v>0.4832587455</v>
      </c>
      <c r="L21" s="10">
        <f>countifs(RawPTData!$A:$A,$A21,RawPTData!$D:$D,"&lt;32")/countif(RawPTData!$A:$A,$A21)*100</f>
        <v>18.18181818</v>
      </c>
      <c r="M21" s="10">
        <f>countifs(RawPTData!$A:$A,$A21,RawPTData!$D:$D,"&gt;28",RawPTData!$D:$D,"&lt;104")/countif(RawPTData!$A:$A,$A21)*100</f>
        <v>45.45454545</v>
      </c>
      <c r="N21" s="10">
        <f>countifs(RawPTData!$A:$A,$A21,RawPTData!$D:$D,"&gt;100")/countif(RawPTData!$A:$A,$A21)*100</f>
        <v>36.36363636</v>
      </c>
      <c r="Q21">
        <f t="shared" si="6"/>
        <v>0.4832587455</v>
      </c>
    </row>
    <row r="22">
      <c r="A22" s="5" t="str">
        <f t="shared" si="4"/>
        <v>WSP_04f_m67_002</v>
      </c>
      <c r="B22" s="1" t="s">
        <v>44</v>
      </c>
      <c r="C22" s="1">
        <v>21.04889</v>
      </c>
      <c r="D22" s="1">
        <v>838.62669</v>
      </c>
      <c r="E22" s="1">
        <v>0.34867</v>
      </c>
      <c r="F22" s="7">
        <v>89.0</v>
      </c>
      <c r="G22" s="8">
        <f>sumif(RawPTData!$A:$A,$A22,RawPTData!D:D)/countif(RawPTData!$A:$A,$A22)</f>
        <v>30.4</v>
      </c>
      <c r="H22" s="8">
        <f>sumif(RawPTData!$A:$A,$A22,RawPTData!E:E)/countif(RawPTData!$A:$A,$A22)</f>
        <v>10569.41372</v>
      </c>
      <c r="I22" s="8">
        <f>sumif(RawPTData!$A:$A,$A22,RawPTData!F:F)/countif(RawPTData!$A:$A,$A22)</f>
        <v>0.3706348874</v>
      </c>
      <c r="J22" s="8">
        <f>COUNTIF(RawPTData!A:A,A22)/C22</f>
        <v>0.2375422172</v>
      </c>
      <c r="K22" s="8">
        <f t="shared" si="5"/>
        <v>0.4003520514</v>
      </c>
      <c r="L22" s="10">
        <f>countifs(RawPTData!$A:$A,$A22,RawPTData!$D:$D,"&lt;32")/countif(RawPTData!$A:$A,$A22)*100</f>
        <v>60</v>
      </c>
      <c r="M22" s="10">
        <f>countifs(RawPTData!$A:$A,$A22,RawPTData!$D:$D,"&gt;28",RawPTData!$D:$D,"&lt;104")/countif(RawPTData!$A:$A,$A22)*100</f>
        <v>40</v>
      </c>
      <c r="N22" s="10">
        <f>countifs(RawPTData!$A:$A,$A22,RawPTData!$D:$D,"&gt;100")/countif(RawPTData!$A:$A,$A22)*100</f>
        <v>0</v>
      </c>
    </row>
    <row r="23">
      <c r="A23" s="5" t="str">
        <f t="shared" si="4"/>
        <v>WSP_04f_m67_003</v>
      </c>
      <c r="B23" s="1" t="s">
        <v>45</v>
      </c>
      <c r="C23" s="1">
        <v>80.19556</v>
      </c>
      <c r="D23" s="1">
        <v>992.86322</v>
      </c>
      <c r="E23" s="1">
        <v>0.33135</v>
      </c>
      <c r="F23" s="7">
        <v>91.0</v>
      </c>
      <c r="G23" s="8">
        <f>sumif(RawPTData!$A:$A,$A23,RawPTData!D:D)/countif(RawPTData!$A:$A,$A23)</f>
        <v>39.69230769</v>
      </c>
      <c r="H23" s="8">
        <f>sumif(RawPTData!$A:$A,$A23,RawPTData!E:E)/countif(RawPTData!$A:$A,$A23)</f>
        <v>12165.14472</v>
      </c>
      <c r="I23" s="8">
        <f>sumif(RawPTData!$A:$A,$A23,RawPTData!F:F)/countif(RawPTData!$A:$A,$A23)</f>
        <v>0.4825071261</v>
      </c>
      <c r="J23" s="8">
        <f>COUNTIF(RawPTData!A:A,A23)/C23</f>
        <v>0.3242074748</v>
      </c>
      <c r="K23" s="8">
        <f t="shared" si="5"/>
        <v>0.5344079255</v>
      </c>
      <c r="L23" s="10">
        <f>countifs(RawPTData!$A:$A,$A23,RawPTData!$D:$D,"&lt;32")/countif(RawPTData!$A:$A,$A23)*100</f>
        <v>53.84615385</v>
      </c>
      <c r="M23" s="10">
        <f>countifs(RawPTData!$A:$A,$A23,RawPTData!$D:$D,"&gt;28",RawPTData!$D:$D,"&lt;104")/countif(RawPTData!$A:$A,$A23)*100</f>
        <v>46.15384615</v>
      </c>
      <c r="N23" s="10">
        <f>countifs(RawPTData!$A:$A,$A23,RawPTData!$D:$D,"&gt;100")/countif(RawPTData!$A:$A,$A23)*100</f>
        <v>0</v>
      </c>
      <c r="Q23">
        <f t="shared" ref="Q23:Q30" si="7">60*J23*10/(F23*4)</f>
        <v>0.5344079255</v>
      </c>
    </row>
    <row r="24">
      <c r="A24" s="5" t="str">
        <f t="shared" si="4"/>
        <v>WSP_05f_m67_001</v>
      </c>
      <c r="B24" s="1" t="s">
        <v>46</v>
      </c>
      <c r="C24" s="1">
        <v>124.94222</v>
      </c>
      <c r="D24" s="1">
        <v>521.91875</v>
      </c>
      <c r="E24" s="1">
        <v>0.52989</v>
      </c>
      <c r="F24" s="7">
        <v>58.0</v>
      </c>
      <c r="G24" s="8">
        <f>sumif(RawPTData!$A:$A,$A24,RawPTData!D:D)/countif(RawPTData!$A:$A,$A24)</f>
        <v>41.6</v>
      </c>
      <c r="H24" s="8">
        <f>sumif(RawPTData!$A:$A,$A24,RawPTData!E:E)/countif(RawPTData!$A:$A,$A24)</f>
        <v>6597.75023</v>
      </c>
      <c r="I24" s="8">
        <f>sumif(RawPTData!$A:$A,$A24,RawPTData!F:F)/countif(RawPTData!$A:$A,$A24)</f>
        <v>0.6023034883</v>
      </c>
      <c r="J24" s="8">
        <f>COUNTIF(RawPTData!A:A,A24)/C24</f>
        <v>0.4001849815</v>
      </c>
      <c r="K24" s="8">
        <f t="shared" si="5"/>
        <v>1.034961159</v>
      </c>
      <c r="L24" s="10">
        <f>countifs(RawPTData!$A:$A,$A24,RawPTData!$D:$D,"&lt;32")/countif(RawPTData!$A:$A,$A24)*100</f>
        <v>56</v>
      </c>
      <c r="M24" s="10">
        <f>countifs(RawPTData!$A:$A,$A24,RawPTData!$D:$D,"&gt;28",RawPTData!$D:$D,"&lt;104")/countif(RawPTData!$A:$A,$A24)*100</f>
        <v>38</v>
      </c>
      <c r="N24" s="10">
        <f>countifs(RawPTData!$A:$A,$A24,RawPTData!$D:$D,"&gt;100")/countif(RawPTData!$A:$A,$A24)*100</f>
        <v>6</v>
      </c>
      <c r="Q24">
        <f t="shared" si="7"/>
        <v>1.034961159</v>
      </c>
    </row>
    <row r="25">
      <c r="A25" s="5" t="str">
        <f t="shared" si="4"/>
        <v>WSP_05f_m67_002</v>
      </c>
      <c r="B25" s="1" t="s">
        <v>51</v>
      </c>
      <c r="C25" s="1">
        <v>62.11556</v>
      </c>
      <c r="D25" s="1">
        <v>1433.41757</v>
      </c>
      <c r="E25" s="1">
        <v>0.51226</v>
      </c>
      <c r="F25" s="7">
        <v>58.0</v>
      </c>
      <c r="G25" s="8">
        <f>sumif(RawPTData!$A:$A,$A25,RawPTData!D:D)/countif(RawPTData!$A:$A,$A25)</f>
        <v>57.86666667</v>
      </c>
      <c r="H25" s="8">
        <f>sumif(RawPTData!$A:$A,$A25,RawPTData!E:E)/countif(RawPTData!$A:$A,$A25)</f>
        <v>15710.01482</v>
      </c>
      <c r="I25" s="8">
        <f>sumif(RawPTData!$A:$A,$A25,RawPTData!F:F)/countif(RawPTData!$A:$A,$A25)</f>
        <v>0.564414638</v>
      </c>
      <c r="J25" s="8">
        <f>COUNTIF(RawPTData!A:A,A25)/C25</f>
        <v>0.2414853863</v>
      </c>
      <c r="K25" s="8">
        <f t="shared" si="5"/>
        <v>0.6245311714</v>
      </c>
      <c r="L25" s="10">
        <f>countifs(RawPTData!$A:$A,$A25,RawPTData!$D:$D,"&lt;32")/countif(RawPTData!$A:$A,$A25)*100</f>
        <v>40</v>
      </c>
      <c r="M25" s="10">
        <f>countifs(RawPTData!$A:$A,$A25,RawPTData!$D:$D,"&gt;28",RawPTData!$D:$D,"&lt;104")/countif(RawPTData!$A:$A,$A25)*100</f>
        <v>40</v>
      </c>
      <c r="N25" s="10">
        <f>countifs(RawPTData!$A:$A,$A25,RawPTData!$D:$D,"&gt;100")/countif(RawPTData!$A:$A,$A25)*100</f>
        <v>20</v>
      </c>
      <c r="Q25">
        <f t="shared" si="7"/>
        <v>0.6245311714</v>
      </c>
    </row>
    <row r="26">
      <c r="A26" s="5" t="str">
        <f t="shared" si="4"/>
        <v>WSP_06f_m67_001</v>
      </c>
      <c r="B26" s="1" t="s">
        <v>52</v>
      </c>
      <c r="C26" s="1">
        <v>99.71556</v>
      </c>
      <c r="D26" s="1">
        <v>618.75504</v>
      </c>
      <c r="E26" s="1">
        <v>0.61629</v>
      </c>
      <c r="F26" s="7">
        <v>91.0</v>
      </c>
      <c r="G26" s="8">
        <f>sumif(RawPTData!$A:$A,$A26,RawPTData!D:D)/countif(RawPTData!$A:$A,$A26)</f>
        <v>62.84745763</v>
      </c>
      <c r="H26" s="8">
        <f>sumif(RawPTData!$A:$A,$A26,RawPTData!E:E)/countif(RawPTData!$A:$A,$A26)</f>
        <v>8552.922255</v>
      </c>
      <c r="I26" s="8">
        <f>sumif(RawPTData!$A:$A,$A26,RawPTData!F:F)/countif(RawPTData!$A:$A,$A26)</f>
        <v>0.6613506442</v>
      </c>
      <c r="J26" s="8">
        <f>COUNTIF(RawPTData!A:A,A26)/C26</f>
        <v>0.5916829831</v>
      </c>
      <c r="K26" s="8">
        <f t="shared" si="5"/>
        <v>0.9753016205</v>
      </c>
      <c r="L26" s="10">
        <f>countifs(RawPTData!$A:$A,$A26,RawPTData!$D:$D,"&lt;32")/countif(RawPTData!$A:$A,$A26)*100</f>
        <v>49.15254237</v>
      </c>
      <c r="M26" s="10">
        <f>countifs(RawPTData!$A:$A,$A26,RawPTData!$D:$D,"&gt;28",RawPTData!$D:$D,"&lt;104")/countif(RawPTData!$A:$A,$A26)*100</f>
        <v>32.20338983</v>
      </c>
      <c r="N26" s="10">
        <f>countifs(RawPTData!$A:$A,$A26,RawPTData!$D:$D,"&gt;100")/countif(RawPTData!$A:$A,$A26)*100</f>
        <v>18.6440678</v>
      </c>
      <c r="Q26">
        <f t="shared" si="7"/>
        <v>0.9753016205</v>
      </c>
    </row>
    <row r="27">
      <c r="A27" s="5" t="str">
        <f t="shared" si="4"/>
        <v>WSP_06f_m67_002</v>
      </c>
      <c r="B27" s="1" t="s">
        <v>53</v>
      </c>
      <c r="C27" s="1">
        <v>139.09333</v>
      </c>
      <c r="D27" s="1">
        <v>487.14264</v>
      </c>
      <c r="E27" s="1">
        <v>0.5461</v>
      </c>
      <c r="F27" s="7">
        <v>91.0</v>
      </c>
      <c r="G27" s="8">
        <f>sumif(RawPTData!$A:$A,$A27,RawPTData!D:D)/countif(RawPTData!$A:$A,$A27)</f>
        <v>43.2</v>
      </c>
      <c r="H27" s="8">
        <f>sumif(RawPTData!$A:$A,$A27,RawPTData!E:E)/countif(RawPTData!$A:$A,$A27)</f>
        <v>5885.806875</v>
      </c>
      <c r="I27" s="8">
        <f>sumif(RawPTData!$A:$A,$A27,RawPTData!F:F)/countif(RawPTData!$A:$A,$A27)</f>
        <v>0.5929604715</v>
      </c>
      <c r="J27" s="8">
        <f>COUNTIF(RawPTData!A:A,A27)/C27</f>
        <v>0.6829946483</v>
      </c>
      <c r="K27" s="8">
        <f t="shared" si="5"/>
        <v>1.125815354</v>
      </c>
      <c r="L27" s="10">
        <f>countifs(RawPTData!$A:$A,$A27,RawPTData!$D:$D,"&lt;32")/countif(RawPTData!$A:$A,$A27)*100</f>
        <v>52.63157895</v>
      </c>
      <c r="M27" s="10">
        <f>countifs(RawPTData!$A:$A,$A27,RawPTData!$D:$D,"&gt;28",RawPTData!$D:$D,"&lt;104")/countif(RawPTData!$A:$A,$A27)*100</f>
        <v>40</v>
      </c>
      <c r="N27" s="10">
        <f>countifs(RawPTData!$A:$A,$A27,RawPTData!$D:$D,"&gt;100")/countif(RawPTData!$A:$A,$A27)*100</f>
        <v>7.368421053</v>
      </c>
      <c r="Q27">
        <f t="shared" si="7"/>
        <v>1.125815354</v>
      </c>
    </row>
    <row r="28">
      <c r="A28" s="5" t="str">
        <f t="shared" si="4"/>
        <v>WSP_07f_m67_001</v>
      </c>
      <c r="B28" s="1" t="s">
        <v>54</v>
      </c>
      <c r="C28" s="1">
        <v>44.07111</v>
      </c>
      <c r="D28" s="1">
        <v>265.70714</v>
      </c>
      <c r="E28" s="1">
        <v>0.67133</v>
      </c>
      <c r="F28" s="7">
        <v>91.0</v>
      </c>
      <c r="G28" s="8">
        <f>sumif(RawPTData!$A:$A,$A28,RawPTData!D:D)/countif(RawPTData!$A:$A,$A28)</f>
        <v>46.15384615</v>
      </c>
      <c r="H28" s="8">
        <f>sumif(RawPTData!$A:$A,$A28,RawPTData!E:E)/countif(RawPTData!$A:$A,$A28)</f>
        <v>3509.582675</v>
      </c>
      <c r="I28" s="8">
        <f>sumif(RawPTData!$A:$A,$A28,RawPTData!F:F)/countif(RawPTData!$A:$A,$A28)</f>
        <v>0.693965788</v>
      </c>
      <c r="J28" s="8">
        <f>COUNTIF(RawPTData!A:A,A28)/C28</f>
        <v>1.179911284</v>
      </c>
      <c r="K28" s="8">
        <f t="shared" si="5"/>
        <v>1.94490871</v>
      </c>
      <c r="L28" s="10">
        <f>countifs(RawPTData!$A:$A,$A28,RawPTData!$D:$D,"&lt;32")/countif(RawPTData!$A:$A,$A28)*100</f>
        <v>57.69230769</v>
      </c>
      <c r="M28" s="10">
        <f>countifs(RawPTData!$A:$A,$A28,RawPTData!$D:$D,"&gt;28",RawPTData!$D:$D,"&lt;104")/countif(RawPTData!$A:$A,$A28)*100</f>
        <v>34.61538462</v>
      </c>
      <c r="N28" s="10">
        <f>countifs(RawPTData!$A:$A,$A28,RawPTData!$D:$D,"&gt;100")/countif(RawPTData!$A:$A,$A28)*100</f>
        <v>7.692307692</v>
      </c>
      <c r="Q28">
        <f t="shared" si="7"/>
        <v>1.94490871</v>
      </c>
    </row>
    <row r="29">
      <c r="A29" s="5" t="str">
        <f t="shared" si="4"/>
        <v>WSP_07f_m67_002</v>
      </c>
      <c r="B29" s="1" t="s">
        <v>55</v>
      </c>
      <c r="C29" s="1">
        <v>31.76889</v>
      </c>
      <c r="D29" s="1">
        <v>181.09065</v>
      </c>
      <c r="E29" s="1">
        <v>0.61708</v>
      </c>
      <c r="F29" s="7">
        <v>91.0</v>
      </c>
      <c r="G29" s="8">
        <f>sumif(RawPTData!$A:$A,$A29,RawPTData!D:D)/countif(RawPTData!$A:$A,$A29)</f>
        <v>51.48387097</v>
      </c>
      <c r="H29" s="8">
        <f>sumif(RawPTData!$A:$A,$A29,RawPTData!E:E)/countif(RawPTData!$A:$A,$A29)</f>
        <v>2484.62187</v>
      </c>
      <c r="I29" s="8">
        <f>sumif(RawPTData!$A:$A,$A29,RawPTData!F:F)/countif(RawPTData!$A:$A,$A29)</f>
        <v>0.8216783727</v>
      </c>
      <c r="J29" s="8">
        <f>COUNTIF(RawPTData!A:A,A29)/C29</f>
        <v>0.9757973917</v>
      </c>
      <c r="K29" s="8">
        <f t="shared" si="5"/>
        <v>1.608457239</v>
      </c>
      <c r="L29" s="10">
        <f>countifs(RawPTData!$A:$A,$A29,RawPTData!$D:$D,"&lt;32")/countif(RawPTData!$A:$A,$A29)*100</f>
        <v>54.83870968</v>
      </c>
      <c r="M29" s="10">
        <f>countifs(RawPTData!$A:$A,$A29,RawPTData!$D:$D,"&gt;28",RawPTData!$D:$D,"&lt;104")/countif(RawPTData!$A:$A,$A29)*100</f>
        <v>29.03225806</v>
      </c>
      <c r="N29" s="10">
        <f>countifs(RawPTData!$A:$A,$A29,RawPTData!$D:$D,"&gt;100")/countif(RawPTData!$A:$A,$A29)*100</f>
        <v>16.12903226</v>
      </c>
      <c r="Q29">
        <f t="shared" si="7"/>
        <v>1.608457239</v>
      </c>
    </row>
    <row r="30">
      <c r="A30" s="5" t="str">
        <f t="shared" si="4"/>
        <v>WSP_07f_m67_003</v>
      </c>
      <c r="B30" s="1" t="s">
        <v>56</v>
      </c>
      <c r="C30" s="1">
        <v>73.17333</v>
      </c>
      <c r="D30" s="1">
        <v>281.9276</v>
      </c>
      <c r="E30" s="1">
        <v>0.55478</v>
      </c>
      <c r="F30" s="7">
        <v>78.0</v>
      </c>
      <c r="G30" s="8">
        <f>sumif(RawPTData!$A:$A,$A30,RawPTData!D:D)/countif(RawPTData!$A:$A,$A30)</f>
        <v>36</v>
      </c>
      <c r="H30" s="8">
        <f>sumif(RawPTData!$A:$A,$A30,RawPTData!E:E)/countif(RawPTData!$A:$A,$A30)</f>
        <v>3172.844378</v>
      </c>
      <c r="I30" s="8">
        <f>sumif(RawPTData!$A:$A,$A30,RawPTData!F:F)/countif(RawPTData!$A:$A,$A30)</f>
        <v>0.6421019416</v>
      </c>
      <c r="J30" s="8">
        <f>COUNTIF(RawPTData!A:A,A30)/C30</f>
        <v>0.4919825297</v>
      </c>
      <c r="K30" s="8">
        <f t="shared" si="5"/>
        <v>0.9461202494</v>
      </c>
      <c r="L30" s="10">
        <f>countifs(RawPTData!$A:$A,$A30,RawPTData!$D:$D,"&lt;32")/countif(RawPTData!$A:$A,$A30)*100</f>
        <v>61.11111111</v>
      </c>
      <c r="M30" s="10">
        <f>countifs(RawPTData!$A:$A,$A30,RawPTData!$D:$D,"&gt;28",RawPTData!$D:$D,"&lt;104")/countif(RawPTData!$A:$A,$A30)*100</f>
        <v>33.33333333</v>
      </c>
      <c r="N30" s="10">
        <f>countifs(RawPTData!$A:$A,$A30,RawPTData!$D:$D,"&gt;100")/countif(RawPTData!$A:$A,$A30)*100</f>
        <v>5.555555556</v>
      </c>
      <c r="Q30">
        <f t="shared" si="7"/>
        <v>0.9461202494</v>
      </c>
    </row>
    <row r="31">
      <c r="A31" s="2"/>
      <c r="F31" s="7"/>
      <c r="G31" s="8"/>
      <c r="H31" s="8"/>
      <c r="I31" s="8"/>
      <c r="J31" s="8"/>
      <c r="K31" s="8"/>
      <c r="L31" s="10"/>
      <c r="M31" s="10"/>
      <c r="N31" s="10"/>
    </row>
    <row r="32">
      <c r="A32" s="2"/>
      <c r="F32" s="7"/>
      <c r="G32" s="8"/>
      <c r="H32" s="8"/>
      <c r="I32" s="8"/>
      <c r="J32" s="8"/>
      <c r="K32" s="8"/>
      <c r="L32" s="10"/>
      <c r="M32" s="10"/>
      <c r="N32" s="10"/>
    </row>
    <row r="33">
      <c r="A33" s="2"/>
      <c r="F33" s="7"/>
      <c r="G33" s="8"/>
      <c r="H33" s="8"/>
      <c r="I33" s="8"/>
      <c r="J33" s="8"/>
      <c r="K33" s="8"/>
      <c r="L33" s="10"/>
      <c r="M33" s="10"/>
      <c r="N33" s="10"/>
    </row>
    <row r="34">
      <c r="A34" s="2"/>
      <c r="F34" s="7"/>
      <c r="G34" s="8"/>
      <c r="H34" s="8"/>
      <c r="I34" s="8"/>
      <c r="J34" s="8"/>
      <c r="K34" s="8"/>
      <c r="L34" s="10"/>
      <c r="M34" s="10"/>
      <c r="N34" s="10"/>
    </row>
    <row r="35">
      <c r="A35" s="2"/>
      <c r="F35" s="7"/>
      <c r="G35" s="8"/>
      <c r="H35" s="8"/>
      <c r="I35" s="8"/>
      <c r="J35" s="8"/>
      <c r="K35" s="8"/>
      <c r="L35" s="10"/>
      <c r="M35" s="10"/>
      <c r="N35" s="10"/>
    </row>
    <row r="36">
      <c r="A36" s="2"/>
      <c r="F36" s="7"/>
      <c r="G36" s="8"/>
      <c r="H36" s="8"/>
      <c r="I36" s="8"/>
      <c r="J36" s="8"/>
      <c r="K36" s="8"/>
      <c r="L36" s="10"/>
      <c r="M36" s="10"/>
      <c r="N36" s="10"/>
    </row>
    <row r="37">
      <c r="A37" s="2"/>
      <c r="F37" s="7"/>
      <c r="G37" s="8"/>
      <c r="H37" s="8"/>
      <c r="I37" s="8"/>
      <c r="J37" s="8"/>
      <c r="K37" s="8"/>
      <c r="L37" s="10"/>
      <c r="M37" s="10"/>
      <c r="N37" s="10"/>
    </row>
    <row r="38">
      <c r="A38" s="2"/>
      <c r="G38" s="8"/>
      <c r="H38" s="8"/>
      <c r="I38" s="8"/>
      <c r="J38" s="8"/>
      <c r="K38" s="8"/>
      <c r="L38" s="10"/>
      <c r="M38" s="10"/>
      <c r="N38" s="10"/>
    </row>
    <row r="39">
      <c r="A39" s="2"/>
      <c r="G39" s="8"/>
      <c r="H39" s="8"/>
      <c r="I39" s="8"/>
      <c r="J39" s="8"/>
      <c r="K39" s="8"/>
      <c r="L39" s="10"/>
      <c r="M39" s="10"/>
      <c r="N39" s="10"/>
    </row>
    <row r="40">
      <c r="A40" s="2"/>
      <c r="G40" s="8"/>
      <c r="H40" s="8"/>
      <c r="I40" s="8"/>
      <c r="J40" s="8"/>
      <c r="K40" s="8"/>
      <c r="L40" s="10"/>
      <c r="M40" s="10"/>
      <c r="N40" s="10"/>
    </row>
    <row r="41">
      <c r="K41" s="8"/>
    </row>
    <row r="42">
      <c r="A42" s="5"/>
      <c r="B42" s="5"/>
      <c r="C42" s="8"/>
      <c r="D42" s="8"/>
      <c r="E42" s="8"/>
      <c r="F42" s="8"/>
      <c r="G42" s="8"/>
      <c r="H42" s="8"/>
      <c r="I42" s="8"/>
      <c r="J42" s="8"/>
      <c r="K42" s="8"/>
      <c r="L42" s="10"/>
      <c r="M42" s="10"/>
      <c r="N42" s="10"/>
    </row>
    <row r="43">
      <c r="A43" s="5"/>
      <c r="B43" s="5"/>
      <c r="C43" s="8"/>
      <c r="D43" s="8"/>
      <c r="E43" s="8"/>
      <c r="F43" s="8"/>
      <c r="G43" s="8"/>
      <c r="H43" s="8"/>
      <c r="I43" s="8"/>
      <c r="J43" s="8"/>
      <c r="K43" s="8"/>
      <c r="L43" s="10"/>
      <c r="M43" s="10"/>
      <c r="N43" s="10"/>
    </row>
    <row r="44">
      <c r="A44" s="5"/>
      <c r="B44" s="5"/>
      <c r="C44" s="8"/>
      <c r="D44" s="8"/>
      <c r="E44" s="8"/>
      <c r="F44" s="8"/>
      <c r="G44" s="8"/>
      <c r="H44" s="8"/>
      <c r="I44" s="8"/>
      <c r="J44" s="8"/>
      <c r="K44" s="8"/>
      <c r="L44" s="10"/>
      <c r="M44" s="10"/>
      <c r="N44" s="10"/>
    </row>
    <row r="45">
      <c r="A45" s="5"/>
      <c r="B45" s="5"/>
      <c r="C45" s="8"/>
      <c r="D45" s="8"/>
      <c r="E45" s="8"/>
      <c r="F45" s="8"/>
      <c r="G45" s="8"/>
      <c r="H45" s="8"/>
      <c r="I45" s="8"/>
      <c r="J45" s="8"/>
      <c r="K45" s="8"/>
      <c r="L45" s="10"/>
      <c r="M45" s="10"/>
      <c r="N45" s="10"/>
    </row>
    <row r="46">
      <c r="A46" s="5"/>
      <c r="B46" s="5"/>
      <c r="C46" s="8"/>
      <c r="D46" s="8"/>
      <c r="E46" s="8"/>
      <c r="F46" s="8"/>
      <c r="G46" s="8"/>
      <c r="H46" s="8"/>
      <c r="I46" s="8"/>
      <c r="J46" s="8"/>
      <c r="K46" s="8"/>
      <c r="L46" s="10"/>
      <c r="M46" s="10"/>
      <c r="N46" s="10"/>
    </row>
    <row r="47">
      <c r="A47" s="5"/>
      <c r="B47" s="5"/>
      <c r="C47" s="8"/>
      <c r="D47" s="8"/>
      <c r="E47" s="8"/>
      <c r="F47" s="8"/>
      <c r="G47" s="8"/>
      <c r="H47" s="8"/>
      <c r="I47" s="8"/>
      <c r="J47" s="8"/>
      <c r="K47" s="8"/>
      <c r="L47" s="10"/>
      <c r="M47" s="10"/>
      <c r="N47" s="10"/>
    </row>
    <row r="48">
      <c r="A48" s="5"/>
      <c r="B48" s="5"/>
      <c r="C48" s="8"/>
      <c r="D48" s="8"/>
      <c r="E48" s="8"/>
      <c r="F48" s="8"/>
      <c r="G48" s="8"/>
      <c r="H48" s="8"/>
      <c r="I48" s="8"/>
      <c r="J48" s="8"/>
      <c r="K48" s="8"/>
      <c r="L48" s="10"/>
      <c r="M48" s="10"/>
      <c r="N48" s="10"/>
    </row>
    <row r="49">
      <c r="A49" s="5"/>
      <c r="B49" s="5"/>
      <c r="C49" s="8"/>
      <c r="D49" s="8"/>
      <c r="E49" s="8"/>
      <c r="F49" s="8"/>
      <c r="G49" s="8"/>
      <c r="H49" s="8"/>
      <c r="I49" s="8"/>
      <c r="J49" s="8"/>
      <c r="K49" s="8"/>
      <c r="L49" s="10"/>
      <c r="M49" s="10"/>
      <c r="N49" s="10"/>
    </row>
    <row r="50">
      <c r="A50" s="5"/>
      <c r="B50" s="5"/>
      <c r="C50" s="8"/>
      <c r="D50" s="8"/>
      <c r="E50" s="8"/>
      <c r="F50" s="8"/>
      <c r="G50" s="8"/>
      <c r="H50" s="8"/>
      <c r="I50" s="8"/>
      <c r="J50" s="8"/>
      <c r="K50" s="8"/>
      <c r="L50" s="10"/>
      <c r="M50" s="10"/>
      <c r="N50" s="10"/>
    </row>
    <row r="51">
      <c r="A51" s="5"/>
      <c r="B51" s="5"/>
      <c r="C51" s="8"/>
      <c r="D51" s="8"/>
      <c r="E51" s="8"/>
      <c r="F51" s="8"/>
      <c r="G51" s="8"/>
      <c r="H51" s="8"/>
      <c r="I51" s="8"/>
      <c r="J51" s="8"/>
      <c r="K51" s="8"/>
      <c r="L51" s="10"/>
      <c r="M51" s="10"/>
      <c r="N51" s="10"/>
    </row>
    <row r="52">
      <c r="A52" s="5"/>
      <c r="B52" s="5"/>
      <c r="C52" s="8"/>
      <c r="D52" s="8"/>
      <c r="E52" s="8"/>
      <c r="F52" s="8"/>
      <c r="G52" s="8"/>
      <c r="H52" s="8"/>
      <c r="I52" s="8"/>
      <c r="J52" s="8"/>
      <c r="K52" s="8"/>
      <c r="L52" s="10"/>
      <c r="M52" s="10"/>
      <c r="N52" s="10"/>
    </row>
    <row r="53">
      <c r="A53" s="5"/>
      <c r="B53" s="5"/>
      <c r="C53" s="8"/>
      <c r="D53" s="8"/>
      <c r="E53" s="8"/>
      <c r="F53" s="8"/>
      <c r="G53" s="8"/>
      <c r="H53" s="8"/>
      <c r="I53" s="8"/>
      <c r="J53" s="8"/>
      <c r="K53" s="8"/>
      <c r="L53" s="10"/>
      <c r="M53" s="10"/>
      <c r="N53" s="10"/>
    </row>
    <row r="54">
      <c r="A54" s="5"/>
      <c r="B54" s="5"/>
      <c r="C54" s="8"/>
      <c r="D54" s="8"/>
      <c r="E54" s="8"/>
      <c r="F54" s="8"/>
      <c r="G54" s="8"/>
      <c r="H54" s="8"/>
      <c r="I54" s="8"/>
      <c r="J54" s="8"/>
      <c r="K54" s="8"/>
      <c r="L54" s="10"/>
      <c r="M54" s="10"/>
      <c r="N54" s="10"/>
    </row>
    <row r="55">
      <c r="A55" s="5"/>
      <c r="B55" s="5"/>
      <c r="C55" s="8"/>
      <c r="D55" s="8"/>
      <c r="E55" s="8"/>
      <c r="F55" s="8"/>
      <c r="G55" s="8"/>
      <c r="H55" s="8"/>
      <c r="I55" s="8"/>
      <c r="J55" s="8"/>
      <c r="K55" s="8"/>
      <c r="L55" s="10"/>
      <c r="M55" s="10"/>
      <c r="N55" s="10"/>
    </row>
    <row r="56">
      <c r="A56" s="5"/>
      <c r="B56" s="5"/>
      <c r="C56" s="8"/>
      <c r="D56" s="8"/>
      <c r="E56" s="8"/>
      <c r="F56" s="8"/>
      <c r="G56" s="8"/>
      <c r="H56" s="8"/>
      <c r="I56" s="8"/>
      <c r="J56" s="8"/>
      <c r="K56" s="8"/>
      <c r="L56" s="10"/>
      <c r="M56" s="10"/>
      <c r="N56" s="10"/>
    </row>
    <row r="57">
      <c r="A57" s="5"/>
      <c r="B57" s="5"/>
      <c r="C57" s="8"/>
      <c r="D57" s="8"/>
      <c r="E57" s="8"/>
      <c r="F57" s="8"/>
      <c r="G57" s="8"/>
      <c r="H57" s="8"/>
      <c r="I57" s="8"/>
      <c r="J57" s="8"/>
      <c r="K57" s="8"/>
      <c r="L57" s="10"/>
      <c r="M57" s="10"/>
      <c r="N57" s="10"/>
    </row>
    <row r="58">
      <c r="A58" s="5"/>
      <c r="B58" s="5"/>
      <c r="C58" s="8"/>
      <c r="D58" s="8"/>
      <c r="E58" s="8"/>
      <c r="F58" s="8"/>
      <c r="G58" s="8"/>
      <c r="H58" s="8"/>
      <c r="I58" s="8"/>
      <c r="J58" s="8"/>
      <c r="K58" s="8"/>
      <c r="L58" s="10"/>
      <c r="M58" s="10"/>
      <c r="N58" s="10"/>
    </row>
    <row r="59">
      <c r="A59" s="5"/>
      <c r="B59" s="5"/>
      <c r="C59" s="8"/>
      <c r="D59" s="8"/>
      <c r="E59" s="8"/>
      <c r="F59" s="8"/>
      <c r="G59" s="8"/>
      <c r="H59" s="8"/>
      <c r="I59" s="8"/>
      <c r="J59" s="8"/>
      <c r="K59" s="8"/>
      <c r="L59" s="10"/>
      <c r="M59" s="10"/>
      <c r="N59" s="10"/>
    </row>
    <row r="60">
      <c r="A60" s="5"/>
      <c r="B60" s="5"/>
      <c r="C60" s="8"/>
      <c r="D60" s="8"/>
      <c r="E60" s="8"/>
      <c r="G60" s="8"/>
      <c r="H60" s="8"/>
      <c r="I60" s="8"/>
      <c r="J60" s="8"/>
      <c r="K60" s="8"/>
      <c r="L60" s="10"/>
      <c r="M60" s="10"/>
      <c r="N60" s="10"/>
    </row>
    <row r="61">
      <c r="A61" s="5"/>
      <c r="B61" s="5"/>
      <c r="C61" s="8"/>
      <c r="D61" s="8"/>
      <c r="E61" s="8"/>
      <c r="G61" s="8"/>
      <c r="H61" s="8"/>
      <c r="I61" s="8"/>
      <c r="J61" s="8"/>
      <c r="K61" s="8"/>
      <c r="L61" s="10"/>
      <c r="M61" s="10"/>
      <c r="N61" s="10"/>
    </row>
    <row r="62">
      <c r="K62" s="8"/>
    </row>
    <row r="63">
      <c r="A63" s="5"/>
      <c r="B63" s="5"/>
      <c r="C63" s="8"/>
      <c r="D63" s="8"/>
      <c r="E63" s="8"/>
      <c r="F63" s="8"/>
      <c r="G63" s="8"/>
      <c r="H63" s="8"/>
      <c r="I63" s="8"/>
      <c r="J63" s="8"/>
      <c r="K63" s="8"/>
      <c r="L63" s="10"/>
      <c r="M63" s="10"/>
      <c r="N63" s="10"/>
    </row>
    <row r="64">
      <c r="A64" s="5"/>
      <c r="B64" s="5"/>
      <c r="C64" s="8"/>
      <c r="D64" s="8"/>
      <c r="E64" s="8"/>
      <c r="F64" s="8"/>
      <c r="G64" s="8"/>
      <c r="H64" s="8"/>
      <c r="I64" s="8"/>
      <c r="J64" s="8"/>
      <c r="K64" s="8"/>
      <c r="L64" s="10"/>
      <c r="M64" s="10"/>
      <c r="N64" s="10"/>
    </row>
    <row r="65">
      <c r="A65" s="5"/>
      <c r="B65" s="5"/>
      <c r="C65" s="8"/>
      <c r="D65" s="8"/>
      <c r="E65" s="8"/>
      <c r="F65" s="8"/>
      <c r="G65" s="8"/>
      <c r="H65" s="8"/>
      <c r="I65" s="8"/>
      <c r="J65" s="8"/>
      <c r="K65" s="8"/>
      <c r="L65" s="10"/>
      <c r="M65" s="10"/>
      <c r="N65" s="10"/>
    </row>
    <row r="66">
      <c r="A66" s="5"/>
      <c r="B66" s="5"/>
      <c r="C66" s="8"/>
      <c r="D66" s="8"/>
      <c r="E66" s="8"/>
      <c r="F66" s="8"/>
      <c r="G66" s="8"/>
      <c r="H66" s="8"/>
      <c r="I66" s="8"/>
      <c r="J66" s="8"/>
      <c r="K66" s="8"/>
      <c r="L66" s="10"/>
      <c r="M66" s="10"/>
      <c r="N66" s="10"/>
    </row>
    <row r="67">
      <c r="A67" s="5"/>
      <c r="B67" s="5"/>
      <c r="C67" s="8"/>
      <c r="D67" s="8"/>
      <c r="E67" s="8"/>
      <c r="F67" s="8"/>
      <c r="G67" s="8"/>
      <c r="H67" s="8"/>
      <c r="I67" s="8"/>
      <c r="J67" s="8"/>
      <c r="K67" s="8"/>
      <c r="L67" s="10"/>
      <c r="M67" s="10"/>
      <c r="N67" s="10"/>
    </row>
    <row r="68">
      <c r="A68" s="5"/>
      <c r="B68" s="5"/>
      <c r="C68" s="8"/>
      <c r="D68" s="8"/>
      <c r="E68" s="8"/>
      <c r="F68" s="8"/>
      <c r="G68" s="8"/>
      <c r="H68" s="8"/>
      <c r="I68" s="8"/>
      <c r="J68" s="8"/>
      <c r="K68" s="8"/>
      <c r="L68" s="10"/>
      <c r="M68" s="10"/>
      <c r="N68" s="10"/>
    </row>
    <row r="69">
      <c r="A69" s="5"/>
      <c r="B69" s="5"/>
      <c r="C69" s="8"/>
      <c r="D69" s="8"/>
      <c r="E69" s="8"/>
      <c r="F69" s="8"/>
      <c r="G69" s="8"/>
      <c r="H69" s="8"/>
      <c r="I69" s="8"/>
      <c r="J69" s="8"/>
      <c r="K69" s="8"/>
      <c r="L69" s="10"/>
      <c r="M69" s="10"/>
      <c r="N69" s="10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75"/>
  <sheetData>
    <row r="1">
      <c r="B1" s="11"/>
      <c r="C1" s="11"/>
      <c r="D1" s="11">
        <f>AVERAGE(D4:D25)</f>
        <v>899.2671822</v>
      </c>
      <c r="E1" s="11">
        <f>AVERAGE(E4:E18)</f>
        <v>714.7767533</v>
      </c>
      <c r="F1" s="11"/>
      <c r="G1" s="11">
        <f>AVERAGE(G4:G25)</f>
        <v>0.6078505556</v>
      </c>
      <c r="H1" s="11">
        <f>AVERAGE(H4:H18)</f>
        <v>0.5160213333</v>
      </c>
      <c r="I1" s="11"/>
      <c r="J1" s="11">
        <f>AVERAGE(J4:J25)</f>
        <v>48.11229644</v>
      </c>
      <c r="K1" s="11">
        <f>AVERAGE(K4:K18)</f>
        <v>53.73401305</v>
      </c>
      <c r="L1" s="11"/>
      <c r="M1" s="11">
        <f>AVERAGE(M4:M25)</f>
        <v>13.84388757</v>
      </c>
      <c r="N1" s="11">
        <f>AVERAGE(N4:N18)</f>
        <v>12.91375057</v>
      </c>
      <c r="O1" s="11"/>
      <c r="P1" s="11">
        <f>AVERAGE(P4:P25)</f>
        <v>0.6608841475</v>
      </c>
      <c r="Q1" s="11">
        <f>AVERAGE(Q4:Q18)</f>
        <v>0.6129868019</v>
      </c>
      <c r="R1" s="11"/>
      <c r="S1" s="11">
        <f>AVERAGE(S4:S25)</f>
        <v>1.190084162</v>
      </c>
      <c r="T1" s="11">
        <f>AVERAGE(T4:T18)</f>
        <v>0.876544396</v>
      </c>
      <c r="U1" s="11"/>
      <c r="V1" s="11">
        <f>AVERAGE(V4:V25)</f>
        <v>45.75019593</v>
      </c>
      <c r="W1" s="11">
        <f>AVERAGE(W4:W18)</f>
        <v>47.55138249</v>
      </c>
      <c r="X1" s="11"/>
      <c r="Y1" s="11">
        <f>AVERAGE(Y4:Y25)</f>
        <v>44.53593033</v>
      </c>
      <c r="Z1" s="11">
        <f>AVERAGE(Z4:Z18)</f>
        <v>39.91730837</v>
      </c>
      <c r="AA1" s="11"/>
      <c r="AB1" s="11">
        <f>AVERAGE(AB4:AB25)</f>
        <v>9.713873743</v>
      </c>
      <c r="AC1" s="11">
        <f>AVERAGE(AC4:AC18)</f>
        <v>12.53130913</v>
      </c>
      <c r="AD1" s="11"/>
      <c r="AE1" s="11"/>
      <c r="AF1" s="11"/>
      <c r="AG1" s="11"/>
      <c r="AH1" s="11"/>
      <c r="AJ1" s="11"/>
      <c r="AK1" s="11"/>
      <c r="AM1" s="11"/>
      <c r="AN1" s="11"/>
      <c r="AP1" s="11"/>
      <c r="AQ1" s="11"/>
      <c r="AR1" s="11"/>
      <c r="AY1" s="11"/>
    </row>
    <row r="2">
      <c r="A2" s="12" t="s">
        <v>9</v>
      </c>
      <c r="B2" s="12" t="s">
        <v>9</v>
      </c>
      <c r="D2" s="12" t="s">
        <v>12</v>
      </c>
      <c r="E2" s="12" t="s">
        <v>12</v>
      </c>
      <c r="F2" s="12"/>
      <c r="G2" s="12" t="s">
        <v>13</v>
      </c>
      <c r="H2" s="12" t="s">
        <v>13</v>
      </c>
      <c r="J2" t="s">
        <v>3</v>
      </c>
      <c r="K2" t="s">
        <v>3</v>
      </c>
      <c r="L2" s="1"/>
      <c r="M2" s="1" t="s">
        <v>127</v>
      </c>
      <c r="N2" s="1" t="s">
        <v>127</v>
      </c>
      <c r="P2" t="s">
        <v>17</v>
      </c>
      <c r="Q2" t="s">
        <v>17</v>
      </c>
      <c r="R2" s="12"/>
      <c r="S2" s="12" t="s">
        <v>19</v>
      </c>
      <c r="T2" s="12" t="s">
        <v>19</v>
      </c>
      <c r="V2" t="s">
        <v>20</v>
      </c>
      <c r="Y2" t="s">
        <v>21</v>
      </c>
      <c r="AB2" t="s">
        <v>22</v>
      </c>
    </row>
    <row r="3">
      <c r="A3" s="1" t="s">
        <v>128</v>
      </c>
      <c r="B3" s="1" t="s">
        <v>129</v>
      </c>
      <c r="D3" s="1" t="s">
        <v>128</v>
      </c>
      <c r="E3" s="1" t="s">
        <v>129</v>
      </c>
      <c r="G3" s="1" t="s">
        <v>128</v>
      </c>
      <c r="H3" s="1" t="s">
        <v>129</v>
      </c>
      <c r="J3" s="1" t="s">
        <v>128</v>
      </c>
      <c r="K3" s="1" t="s">
        <v>129</v>
      </c>
      <c r="M3" s="1" t="s">
        <v>128</v>
      </c>
      <c r="N3" s="1" t="s">
        <v>129</v>
      </c>
      <c r="P3" s="1" t="s">
        <v>128</v>
      </c>
      <c r="Q3" s="1" t="s">
        <v>129</v>
      </c>
      <c r="S3" s="1" t="s">
        <v>128</v>
      </c>
      <c r="T3" s="1" t="s">
        <v>129</v>
      </c>
      <c r="V3" s="1" t="s">
        <v>128</v>
      </c>
      <c r="W3" s="1" t="s">
        <v>129</v>
      </c>
      <c r="Y3" s="1" t="s">
        <v>128</v>
      </c>
      <c r="Z3" s="1" t="s">
        <v>129</v>
      </c>
      <c r="AB3" s="1" t="s">
        <v>128</v>
      </c>
      <c r="AC3" s="1" t="s">
        <v>129</v>
      </c>
    </row>
    <row r="4">
      <c r="A4" t="s">
        <v>131</v>
      </c>
      <c r="B4" s="13" t="s">
        <v>132</v>
      </c>
      <c r="D4" s="12">
        <v>2418.57165</v>
      </c>
      <c r="E4" s="12">
        <v>616.7164</v>
      </c>
      <c r="F4" s="12"/>
      <c r="G4" s="12">
        <v>0.63898</v>
      </c>
      <c r="H4" s="12">
        <v>0.58077</v>
      </c>
      <c r="J4">
        <v>52.592592592592595</v>
      </c>
      <c r="K4">
        <v>74.54545454545455</v>
      </c>
      <c r="M4">
        <v>12.734341167054808</v>
      </c>
      <c r="N4">
        <v>14.351266110297283</v>
      </c>
      <c r="P4">
        <v>0.5826848937098148</v>
      </c>
      <c r="Q4">
        <v>0.6814486536976818</v>
      </c>
      <c r="S4">
        <v>0.7919752824866324</v>
      </c>
      <c r="T4">
        <v>0.7552147613599851</v>
      </c>
      <c r="U4" s="7"/>
      <c r="V4">
        <v>37.03703703703704</v>
      </c>
      <c r="W4">
        <v>22.727272727272727</v>
      </c>
      <c r="Y4">
        <v>55.55555555555556</v>
      </c>
      <c r="Z4">
        <v>59.09090909090909</v>
      </c>
      <c r="AB4">
        <v>7.4074074074074066</v>
      </c>
      <c r="AC4">
        <v>18.181818181818183</v>
      </c>
    </row>
    <row r="5">
      <c r="A5" t="s">
        <v>133</v>
      </c>
      <c r="B5" s="13" t="s">
        <v>134</v>
      </c>
      <c r="D5" s="12">
        <v>1556.47938</v>
      </c>
      <c r="E5" s="12">
        <v>814.22515</v>
      </c>
      <c r="F5" s="12"/>
      <c r="G5" s="12">
        <v>0.54829</v>
      </c>
      <c r="H5" s="12">
        <v>0.44816</v>
      </c>
      <c r="J5">
        <v>53.84615384615385</v>
      </c>
      <c r="K5">
        <v>65.73913043478261</v>
      </c>
      <c r="M5">
        <v>11.568938241725187</v>
      </c>
      <c r="N5">
        <v>13.493728323486982</v>
      </c>
      <c r="P5">
        <v>0.513426487022923</v>
      </c>
      <c r="Q5">
        <v>0.5761228576672609</v>
      </c>
      <c r="S5">
        <v>1.5532951620827258</v>
      </c>
      <c r="T5">
        <v>0.7019601386380633</v>
      </c>
      <c r="U5" s="7"/>
      <c r="V5">
        <v>53.84615384615385</v>
      </c>
      <c r="W5">
        <v>52.17391304347826</v>
      </c>
      <c r="Y5">
        <v>25.64102564102564</v>
      </c>
      <c r="Z5">
        <v>30.434782608695656</v>
      </c>
      <c r="AB5">
        <v>20.51282051282051</v>
      </c>
      <c r="AC5">
        <v>17.391304347826086</v>
      </c>
    </row>
    <row r="6">
      <c r="A6" t="s">
        <v>136</v>
      </c>
      <c r="B6" t="s">
        <v>137</v>
      </c>
      <c r="D6" s="12">
        <v>618.60576</v>
      </c>
      <c r="E6" s="12">
        <v>1158.34145</v>
      </c>
      <c r="F6" s="12"/>
      <c r="G6" s="12">
        <v>0.5679</v>
      </c>
      <c r="H6" s="12">
        <v>0.56747</v>
      </c>
      <c r="J6">
        <v>43.1764705882353</v>
      </c>
      <c r="K6">
        <v>51.41818181818182</v>
      </c>
      <c r="M6">
        <v>15.377967842805747</v>
      </c>
      <c r="N6">
        <v>11.201223190549179</v>
      </c>
      <c r="P6">
        <v>0.7265770448063971</v>
      </c>
      <c r="Q6">
        <v>0.5702011657063637</v>
      </c>
      <c r="S6">
        <v>1.2617459954990105</v>
      </c>
      <c r="T6">
        <v>1.1600518618269229</v>
      </c>
      <c r="U6" s="7"/>
      <c r="V6">
        <v>48.529411764705884</v>
      </c>
      <c r="W6">
        <v>45.45454545454545</v>
      </c>
      <c r="Y6">
        <v>47.05882352941176</v>
      </c>
      <c r="Z6">
        <v>40.0</v>
      </c>
      <c r="AB6">
        <v>4.411764705882353</v>
      </c>
      <c r="AC6">
        <v>14.545454545454545</v>
      </c>
    </row>
    <row r="7">
      <c r="A7" t="s">
        <v>138</v>
      </c>
      <c r="B7" t="s">
        <v>139</v>
      </c>
      <c r="D7" s="12">
        <v>1412.07597</v>
      </c>
      <c r="E7" s="12">
        <v>855.76266</v>
      </c>
      <c r="F7" s="12"/>
      <c r="G7" s="12">
        <v>0.52878</v>
      </c>
      <c r="H7" s="12">
        <v>0.37229</v>
      </c>
      <c r="J7">
        <v>60.470588235294116</v>
      </c>
      <c r="K7">
        <v>47.833333333333336</v>
      </c>
      <c r="M7">
        <v>14.437914843191098</v>
      </c>
      <c r="N7">
        <v>11.934159128195077</v>
      </c>
      <c r="P7">
        <v>0.5955244952227647</v>
      </c>
      <c r="Q7">
        <v>0.46792055584757913</v>
      </c>
      <c r="S7">
        <v>0.8447437929344137</v>
      </c>
      <c r="T7">
        <v>0.4657335252179606</v>
      </c>
      <c r="U7" s="7"/>
      <c r="V7">
        <v>35.294117647058826</v>
      </c>
      <c r="W7">
        <v>54.166666666666664</v>
      </c>
      <c r="Y7">
        <v>52.94117647058824</v>
      </c>
      <c r="Z7">
        <v>37.5</v>
      </c>
      <c r="AB7">
        <v>11.76470588235294</v>
      </c>
      <c r="AC7">
        <v>8.333333333333332</v>
      </c>
    </row>
    <row r="8">
      <c r="A8" t="s">
        <v>140</v>
      </c>
      <c r="B8" t="s">
        <v>141</v>
      </c>
      <c r="D8" s="12">
        <v>825.5344</v>
      </c>
      <c r="E8" s="12">
        <v>488.93222</v>
      </c>
      <c r="F8" s="12"/>
      <c r="G8" s="12">
        <v>0.65068</v>
      </c>
      <c r="H8" s="12">
        <v>0.46374</v>
      </c>
      <c r="J8">
        <v>47.52795031055901</v>
      </c>
      <c r="K8">
        <v>57.411764705882355</v>
      </c>
      <c r="M8">
        <v>12.98276299592736</v>
      </c>
      <c r="N8">
        <v>15.719537576297084</v>
      </c>
      <c r="P8">
        <v>0.6130318520510128</v>
      </c>
      <c r="Q8">
        <v>0.7039938039527647</v>
      </c>
      <c r="S8">
        <v>1.4204857121556327</v>
      </c>
      <c r="T8">
        <v>0.38709142630881094</v>
      </c>
      <c r="U8" s="7"/>
      <c r="V8">
        <v>45.3416149068323</v>
      </c>
      <c r="W8">
        <v>35.294117647058826</v>
      </c>
      <c r="Y8">
        <v>43.47826086956522</v>
      </c>
      <c r="Z8">
        <v>52.94117647058824</v>
      </c>
      <c r="AB8">
        <v>11.180124223602485</v>
      </c>
      <c r="AC8">
        <v>11.76470588235294</v>
      </c>
    </row>
    <row r="9">
      <c r="A9" t="s">
        <v>142</v>
      </c>
      <c r="B9" t="s">
        <v>143</v>
      </c>
      <c r="D9" s="12">
        <v>285.08126</v>
      </c>
      <c r="E9" s="12">
        <v>1166.22412</v>
      </c>
      <c r="F9" s="12"/>
      <c r="G9" s="12">
        <v>0.56127</v>
      </c>
      <c r="H9" s="12">
        <v>0.58014</v>
      </c>
      <c r="J9">
        <v>49.6</v>
      </c>
      <c r="K9">
        <v>99.81818181818181</v>
      </c>
      <c r="M9">
        <v>14.131403063290794</v>
      </c>
      <c r="N9">
        <v>14.461355206660837</v>
      </c>
      <c r="P9">
        <v>0.87443303448508</v>
      </c>
      <c r="Q9" s="5">
        <v>0.7631976339411818</v>
      </c>
      <c r="S9">
        <v>1.0887714595802205</v>
      </c>
      <c r="T9">
        <v>0.48325874551887343</v>
      </c>
      <c r="U9" s="7"/>
      <c r="V9">
        <v>36.0</v>
      </c>
      <c r="W9" s="5">
        <v>18.181818181818183</v>
      </c>
      <c r="Y9">
        <v>56.00000000000001</v>
      </c>
      <c r="Z9" s="5">
        <v>45.45454545454545</v>
      </c>
      <c r="AB9">
        <v>8.0</v>
      </c>
      <c r="AC9" s="5">
        <v>36.36363636363637</v>
      </c>
    </row>
    <row r="10">
      <c r="A10" t="s">
        <v>144</v>
      </c>
      <c r="B10" s="5" t="s">
        <v>145</v>
      </c>
      <c r="D10" s="12">
        <v>610.56339</v>
      </c>
      <c r="E10" s="14">
        <v>838.62669</v>
      </c>
      <c r="F10" s="12"/>
      <c r="G10" s="12">
        <v>0.62913</v>
      </c>
      <c r="H10" s="12">
        <v>0.34867</v>
      </c>
      <c r="J10">
        <v>36.72727272727273</v>
      </c>
      <c r="K10" s="5">
        <v>30.4</v>
      </c>
      <c r="M10">
        <v>13.676180497778228</v>
      </c>
      <c r="N10">
        <v>12.603240326157517</v>
      </c>
      <c r="P10">
        <v>0.563421939682782</v>
      </c>
      <c r="Q10" s="5">
        <v>0.3706348873787</v>
      </c>
      <c r="S10">
        <v>1.4272566224707282</v>
      </c>
      <c r="T10">
        <v>0.40035205144474756</v>
      </c>
      <c r="U10" s="7"/>
      <c r="V10">
        <v>61.81818181818181</v>
      </c>
      <c r="W10" s="5">
        <v>60.0</v>
      </c>
      <c r="Y10">
        <v>35.45454545454545</v>
      </c>
      <c r="Z10" s="5">
        <v>40.0</v>
      </c>
      <c r="AB10">
        <v>2.727272727272727</v>
      </c>
      <c r="AC10" s="5">
        <v>0.0</v>
      </c>
    </row>
    <row r="11">
      <c r="A11" t="s">
        <v>147</v>
      </c>
      <c r="B11" s="5" t="s">
        <v>148</v>
      </c>
      <c r="D11" s="12">
        <v>763.02441</v>
      </c>
      <c r="E11" s="14">
        <v>992.86322</v>
      </c>
      <c r="F11" s="12"/>
      <c r="G11" s="12">
        <v>0.58557</v>
      </c>
      <c r="H11" s="14">
        <v>0.33135</v>
      </c>
      <c r="J11">
        <v>44.626506024096386</v>
      </c>
      <c r="K11" s="5">
        <v>39.69230769230769</v>
      </c>
      <c r="M11">
        <v>13.71809604635866</v>
      </c>
      <c r="N11">
        <v>12.25258874831295</v>
      </c>
      <c r="P11">
        <v>0.6028984581017421</v>
      </c>
      <c r="Q11" s="5">
        <v>0.4825071261013462</v>
      </c>
      <c r="S11">
        <v>1.037861346995877</v>
      </c>
      <c r="T11" s="2">
        <v>0.5344079255403025</v>
      </c>
      <c r="U11" s="7"/>
      <c r="V11">
        <v>43.373493975903614</v>
      </c>
      <c r="W11" s="5">
        <v>53.84615384615385</v>
      </c>
      <c r="Y11">
        <v>53.01204819277109</v>
      </c>
      <c r="Z11" s="5">
        <v>46.15384615384615</v>
      </c>
      <c r="AB11">
        <v>3.614457831325301</v>
      </c>
      <c r="AC11" s="5">
        <v>0.0</v>
      </c>
    </row>
    <row r="12">
      <c r="A12" t="s">
        <v>149</v>
      </c>
      <c r="B12" t="s">
        <v>150</v>
      </c>
      <c r="D12" s="12">
        <v>851.90168</v>
      </c>
      <c r="E12" s="12">
        <v>521.91875</v>
      </c>
      <c r="F12" s="12"/>
      <c r="G12" s="12">
        <v>0.66386</v>
      </c>
      <c r="H12" s="12">
        <v>0.52989</v>
      </c>
      <c r="J12">
        <v>60.78260869565217</v>
      </c>
      <c r="K12">
        <v>41.6</v>
      </c>
      <c r="M12">
        <v>15.461699068839625</v>
      </c>
      <c r="N12">
        <v>12.641335897987567</v>
      </c>
      <c r="P12">
        <v>0.696397390248174</v>
      </c>
      <c r="Q12">
        <v>0.6023034883062599</v>
      </c>
      <c r="S12">
        <v>0.9352635003253091</v>
      </c>
      <c r="T12">
        <v>1.0349611590668566</v>
      </c>
      <c r="U12" s="7"/>
      <c r="V12">
        <v>34.78260869565217</v>
      </c>
      <c r="W12">
        <v>56.00000000000001</v>
      </c>
      <c r="Y12">
        <v>45.65217391304348</v>
      </c>
      <c r="Z12">
        <v>38.0</v>
      </c>
      <c r="AB12">
        <v>19.565217391304348</v>
      </c>
      <c r="AC12">
        <v>6.0</v>
      </c>
    </row>
    <row r="13">
      <c r="A13" t="s">
        <v>152</v>
      </c>
      <c r="B13" t="s">
        <v>153</v>
      </c>
      <c r="D13" s="12">
        <v>433.85673</v>
      </c>
      <c r="E13" s="12">
        <v>1433.41757</v>
      </c>
      <c r="F13" s="12"/>
      <c r="G13" s="12">
        <v>0.6185</v>
      </c>
      <c r="H13" s="12">
        <v>0.51226</v>
      </c>
      <c r="J13">
        <v>47.51219512195122</v>
      </c>
      <c r="K13">
        <v>57.86666666666667</v>
      </c>
      <c r="M13">
        <v>15.20261275830174</v>
      </c>
      <c r="N13">
        <v>10.959831351390509</v>
      </c>
      <c r="P13">
        <v>0.727055426029327</v>
      </c>
      <c r="Q13">
        <v>0.5644146380264667</v>
      </c>
      <c r="S13">
        <v>1.3454770788403763</v>
      </c>
      <c r="T13">
        <v>0.6245311713888736</v>
      </c>
      <c r="U13" s="7"/>
      <c r="V13">
        <v>50.73170731707317</v>
      </c>
      <c r="W13">
        <v>40.0</v>
      </c>
      <c r="Y13">
        <v>41.46341463414634</v>
      </c>
      <c r="Z13">
        <v>40.0</v>
      </c>
      <c r="AB13">
        <v>7.804878048780488</v>
      </c>
      <c r="AC13">
        <v>20.0</v>
      </c>
    </row>
    <row r="14">
      <c r="A14" s="13" t="s">
        <v>154</v>
      </c>
      <c r="B14" t="s">
        <v>155</v>
      </c>
      <c r="D14" s="12">
        <v>506.27765</v>
      </c>
      <c r="E14" s="12">
        <v>618.75504</v>
      </c>
      <c r="F14" s="12"/>
      <c r="G14" s="12">
        <v>0.75335</v>
      </c>
      <c r="H14" s="12">
        <v>0.61629</v>
      </c>
      <c r="J14">
        <v>43.25</v>
      </c>
      <c r="K14">
        <v>62.847457627118644</v>
      </c>
      <c r="M14">
        <v>15.718219578174732</v>
      </c>
      <c r="N14">
        <v>13.822792061566515</v>
      </c>
      <c r="P14">
        <v>0.7346916456846251</v>
      </c>
      <c r="Q14">
        <v>0.661350644247746</v>
      </c>
      <c r="S14">
        <v>1.2307936278340312</v>
      </c>
      <c r="T14">
        <v>0.9753016204566995</v>
      </c>
      <c r="U14" s="7"/>
      <c r="V14">
        <v>43.75</v>
      </c>
      <c r="W14">
        <v>49.152542372881356</v>
      </c>
      <c r="Y14">
        <v>50.0</v>
      </c>
      <c r="Z14">
        <v>32.20338983050847</v>
      </c>
      <c r="AB14">
        <v>6.25</v>
      </c>
      <c r="AC14">
        <v>18.64406779661017</v>
      </c>
    </row>
    <row r="15">
      <c r="B15" t="s">
        <v>156</v>
      </c>
      <c r="E15" s="12">
        <v>487.14264</v>
      </c>
      <c r="H15" s="12">
        <v>0.5461</v>
      </c>
      <c r="K15">
        <v>43.2</v>
      </c>
      <c r="N15">
        <v>12.082306888719602</v>
      </c>
      <c r="Q15">
        <v>0.5929604715254149</v>
      </c>
      <c r="T15">
        <v>1.1258153542905802</v>
      </c>
      <c r="U15" s="7"/>
      <c r="W15">
        <v>52.63157894736842</v>
      </c>
      <c r="Z15">
        <v>40.0</v>
      </c>
      <c r="AC15">
        <v>7.368421052631578</v>
      </c>
    </row>
    <row r="16">
      <c r="B16" t="s">
        <v>157</v>
      </c>
      <c r="E16" s="12">
        <v>265.70714</v>
      </c>
      <c r="F16" s="12"/>
      <c r="H16" s="12">
        <v>0.67133</v>
      </c>
      <c r="K16">
        <v>46.15384615384615</v>
      </c>
      <c r="N16">
        <v>13.208462049992772</v>
      </c>
      <c r="Q16">
        <v>0.6939657879798079</v>
      </c>
      <c r="T16">
        <v>1.9449087103611806</v>
      </c>
      <c r="U16" s="7"/>
      <c r="W16">
        <v>57.692307692307686</v>
      </c>
      <c r="Z16">
        <v>34.61538461538461</v>
      </c>
      <c r="AC16">
        <v>7.6923076923076925</v>
      </c>
    </row>
    <row r="17">
      <c r="B17" t="s">
        <v>159</v>
      </c>
      <c r="E17" s="12">
        <v>181.09065</v>
      </c>
      <c r="F17" s="12"/>
      <c r="H17" s="12">
        <v>0.61708</v>
      </c>
      <c r="K17">
        <v>51.483870967741936</v>
      </c>
      <c r="N17">
        <v>13.720321119583994</v>
      </c>
      <c r="Q17">
        <v>0.8216783726656774</v>
      </c>
      <c r="T17">
        <v>1.608457239107224</v>
      </c>
      <c r="U17" s="7"/>
      <c r="W17">
        <v>54.83870967741935</v>
      </c>
      <c r="Z17">
        <v>29.03225806451613</v>
      </c>
      <c r="AC17">
        <v>16.129032258064516</v>
      </c>
    </row>
    <row r="18">
      <c r="B18" t="s">
        <v>160</v>
      </c>
      <c r="E18" s="12">
        <v>281.9276</v>
      </c>
      <c r="F18" s="12"/>
      <c r="H18" s="12">
        <v>0.55478</v>
      </c>
      <c r="K18">
        <v>36.0</v>
      </c>
      <c r="N18">
        <v>11.254110553173344</v>
      </c>
      <c r="Q18">
        <v>0.6421019416465557</v>
      </c>
      <c r="T18">
        <v>0.9461202494237891</v>
      </c>
      <c r="U18" s="7"/>
      <c r="W18">
        <v>61.111111111111114</v>
      </c>
      <c r="Z18">
        <v>33.33333333333333</v>
      </c>
      <c r="AC18">
        <v>5.555555555555555</v>
      </c>
    </row>
    <row r="19">
      <c r="A19" t="s">
        <v>161</v>
      </c>
      <c r="D19">
        <v>951.747</v>
      </c>
      <c r="G19" s="8">
        <v>0.614</v>
      </c>
      <c r="J19" s="5">
        <v>48.94117647</v>
      </c>
      <c r="M19">
        <v>14.195678704529671</v>
      </c>
      <c r="P19">
        <v>0.7016007313</v>
      </c>
      <c r="S19">
        <v>1.444754568</v>
      </c>
      <c r="V19" s="5">
        <v>41.17647059</v>
      </c>
      <c r="Y19" s="5">
        <v>43.1372549</v>
      </c>
      <c r="AA19" s="5"/>
      <c r="AB19">
        <v>15.68627451</v>
      </c>
    </row>
    <row r="20">
      <c r="A20" t="s">
        <v>162</v>
      </c>
      <c r="D20" s="5">
        <v>613.194</v>
      </c>
      <c r="G20" s="8">
        <v>0.532</v>
      </c>
      <c r="J20" s="5">
        <v>42.58333333</v>
      </c>
      <c r="M20" s="5">
        <v>13.863918410812893</v>
      </c>
      <c r="P20" s="5">
        <v>0.7169381361</v>
      </c>
      <c r="S20">
        <v>1.023112611</v>
      </c>
      <c r="V20" s="5">
        <v>51.04166667</v>
      </c>
      <c r="Y20" s="5">
        <v>44.79166667</v>
      </c>
      <c r="AA20" s="5"/>
      <c r="AB20">
        <v>4.166666667</v>
      </c>
    </row>
    <row r="21">
      <c r="A21" t="s">
        <v>163</v>
      </c>
      <c r="D21">
        <v>651.102</v>
      </c>
      <c r="G21" s="8">
        <v>0.659</v>
      </c>
      <c r="J21">
        <v>35.47368421</v>
      </c>
      <c r="M21">
        <v>12.404717257818284</v>
      </c>
      <c r="P21">
        <v>0.5714316631</v>
      </c>
      <c r="S21">
        <v>1.408214088</v>
      </c>
      <c r="V21">
        <v>71.05263158</v>
      </c>
      <c r="Y21">
        <v>21.05263158</v>
      </c>
      <c r="AB21">
        <v>7.894736842</v>
      </c>
    </row>
    <row r="22">
      <c r="A22" t="s">
        <v>164</v>
      </c>
      <c r="D22">
        <v>1163.022</v>
      </c>
      <c r="G22" s="8">
        <v>0.65</v>
      </c>
      <c r="J22">
        <v>50.94736842</v>
      </c>
      <c r="M22">
        <v>14.635293313454088</v>
      </c>
      <c r="P22">
        <v>0.656820757</v>
      </c>
      <c r="S22">
        <v>1.18138231</v>
      </c>
      <c r="V22">
        <v>38.94736842</v>
      </c>
      <c r="Y22">
        <v>50.52631579</v>
      </c>
      <c r="AB22">
        <v>10.52631579</v>
      </c>
    </row>
    <row r="23">
      <c r="A23" t="s">
        <v>166</v>
      </c>
      <c r="D23">
        <v>459.021</v>
      </c>
      <c r="G23" s="8">
        <v>0.577</v>
      </c>
      <c r="J23">
        <v>49.33333333</v>
      </c>
      <c r="M23">
        <v>14.965532762117638</v>
      </c>
      <c r="P23">
        <v>0.7631487759</v>
      </c>
      <c r="S23">
        <v>1.261664001</v>
      </c>
      <c r="V23">
        <v>41.17647059</v>
      </c>
      <c r="Y23">
        <v>49.01960784</v>
      </c>
      <c r="AB23">
        <v>9.803921569</v>
      </c>
    </row>
    <row r="24">
      <c r="A24" t="s">
        <v>167</v>
      </c>
      <c r="D24">
        <v>1328.734</v>
      </c>
      <c r="G24" s="8">
        <v>0.646</v>
      </c>
      <c r="J24">
        <v>55.75510204</v>
      </c>
      <c r="M24">
        <v>11.87792932972288</v>
      </c>
      <c r="P24">
        <v>0.5654057677</v>
      </c>
      <c r="S24">
        <v>1.019581797</v>
      </c>
      <c r="V24">
        <v>48.97959184</v>
      </c>
      <c r="Y24">
        <v>30.6122449</v>
      </c>
      <c r="AB24">
        <v>20.40816327</v>
      </c>
    </row>
    <row r="25">
      <c r="A25" t="s">
        <v>168</v>
      </c>
      <c r="D25">
        <v>738.017</v>
      </c>
      <c r="G25" s="8">
        <v>0.517</v>
      </c>
      <c r="J25">
        <v>42.875</v>
      </c>
      <c r="M25">
        <v>12.23677040637275</v>
      </c>
      <c r="P25">
        <v>0.6904261564</v>
      </c>
      <c r="S25">
        <v>1.145135963</v>
      </c>
      <c r="V25">
        <v>40.625</v>
      </c>
      <c r="Y25">
        <v>56.25</v>
      </c>
      <c r="AB25">
        <v>3.125</v>
      </c>
    </row>
    <row r="26">
      <c r="E26" s="12"/>
      <c r="F26" s="12"/>
    </row>
    <row r="27">
      <c r="E27" s="12"/>
      <c r="F27" s="12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2">
      <c r="A2" t="s">
        <v>0</v>
      </c>
      <c r="B2" t="s">
        <v>0</v>
      </c>
      <c r="C2" s="12" t="s">
        <v>3</v>
      </c>
      <c r="D2" s="1" t="s">
        <v>3</v>
      </c>
      <c r="F2" s="12" t="s">
        <v>5</v>
      </c>
      <c r="G2" s="12" t="s">
        <v>5</v>
      </c>
      <c r="I2" t="s">
        <v>7</v>
      </c>
      <c r="J2" t="s">
        <v>7</v>
      </c>
    </row>
    <row r="3">
      <c r="A3" s="1" t="s">
        <v>128</v>
      </c>
      <c r="B3" s="1" t="s">
        <v>129</v>
      </c>
      <c r="C3" s="1" t="s">
        <v>128</v>
      </c>
      <c r="D3" s="1" t="s">
        <v>129</v>
      </c>
      <c r="F3" s="1" t="s">
        <v>128</v>
      </c>
      <c r="G3" s="1" t="s">
        <v>129</v>
      </c>
      <c r="I3" s="1" t="s">
        <v>128</v>
      </c>
      <c r="J3" s="1" t="s">
        <v>129</v>
      </c>
    </row>
    <row r="4">
      <c r="A4" t="s">
        <v>131</v>
      </c>
      <c r="B4" t="s">
        <v>132</v>
      </c>
      <c r="C4" s="12">
        <v>276.0</v>
      </c>
      <c r="D4" s="12">
        <v>124.0</v>
      </c>
      <c r="F4" s="12">
        <v>1.14338749444</v>
      </c>
      <c r="G4" s="12">
        <v>1.45562678994</v>
      </c>
      <c r="I4">
        <v>18.182178068447964</v>
      </c>
      <c r="J4">
        <v>21.8999617819471</v>
      </c>
    </row>
    <row r="5">
      <c r="A5" t="s">
        <v>131</v>
      </c>
      <c r="B5" t="s">
        <v>132</v>
      </c>
      <c r="C5" s="12">
        <v>48.0</v>
      </c>
      <c r="D5" s="12">
        <v>44.0</v>
      </c>
      <c r="F5" s="12">
        <v>0.832883891558</v>
      </c>
      <c r="G5" s="12">
        <v>0.623582436435</v>
      </c>
      <c r="I5">
        <v>12.471607525747686</v>
      </c>
      <c r="J5">
        <v>11.92730210868399</v>
      </c>
    </row>
    <row r="6">
      <c r="A6" t="s">
        <v>131</v>
      </c>
      <c r="B6" t="s">
        <v>132</v>
      </c>
      <c r="C6" s="12">
        <v>24.0</v>
      </c>
      <c r="D6" s="12">
        <v>20.0</v>
      </c>
      <c r="F6" s="12">
        <v>0.216692105869</v>
      </c>
      <c r="G6" s="12">
        <v>0.404418562975</v>
      </c>
      <c r="I6">
        <v>9.223012599192586</v>
      </c>
      <c r="J6">
        <v>9.663726082199208</v>
      </c>
    </row>
    <row r="7">
      <c r="A7" t="s">
        <v>131</v>
      </c>
      <c r="B7" t="s">
        <v>132</v>
      </c>
      <c r="C7" s="12">
        <v>16.0</v>
      </c>
      <c r="D7" s="12">
        <v>28.0</v>
      </c>
      <c r="F7" s="12">
        <v>0.390849840641</v>
      </c>
      <c r="G7" s="12">
        <v>0.550637460145</v>
      </c>
      <c r="I7">
        <v>10.384848087919993</v>
      </c>
      <c r="J7">
        <v>9.64478361297024</v>
      </c>
    </row>
    <row r="8">
      <c r="A8" t="s">
        <v>131</v>
      </c>
      <c r="B8" t="s">
        <v>132</v>
      </c>
      <c r="C8" s="12">
        <v>116.0</v>
      </c>
      <c r="D8" s="12">
        <v>32.0</v>
      </c>
      <c r="F8" s="12">
        <v>0.549993724787</v>
      </c>
      <c r="G8" s="12">
        <v>0.670693226997</v>
      </c>
      <c r="I8">
        <v>12.72297405727054</v>
      </c>
      <c r="J8">
        <v>10.355979162383228</v>
      </c>
    </row>
    <row r="9">
      <c r="A9" t="s">
        <v>131</v>
      </c>
      <c r="B9" t="s">
        <v>132</v>
      </c>
      <c r="C9" s="12">
        <v>16.0</v>
      </c>
      <c r="D9" s="12">
        <v>28.0</v>
      </c>
      <c r="F9" s="12">
        <v>0.224182243425</v>
      </c>
      <c r="G9" s="12">
        <v>0.421723632766</v>
      </c>
      <c r="I9">
        <v>10.274221305372533</v>
      </c>
      <c r="J9">
        <v>10.329225301710803</v>
      </c>
    </row>
    <row r="10">
      <c r="A10" t="s">
        <v>131</v>
      </c>
      <c r="B10" t="s">
        <v>132</v>
      </c>
      <c r="C10" s="12">
        <v>44.0</v>
      </c>
      <c r="D10" s="12">
        <v>52.0</v>
      </c>
      <c r="F10" s="12">
        <v>0.719065174863</v>
      </c>
      <c r="G10" s="12">
        <v>0.549107743882</v>
      </c>
      <c r="I10">
        <v>13.745266610356571</v>
      </c>
      <c r="J10">
        <v>11.37463156609748</v>
      </c>
    </row>
    <row r="11">
      <c r="A11" t="s">
        <v>131</v>
      </c>
      <c r="B11" t="s">
        <v>132</v>
      </c>
      <c r="C11" s="12">
        <v>32.0</v>
      </c>
      <c r="D11" s="12">
        <v>32.0</v>
      </c>
      <c r="F11" s="12">
        <v>0.471918057977</v>
      </c>
      <c r="G11" s="12">
        <v>0.541670673375</v>
      </c>
      <c r="I11">
        <v>10.426239910031196</v>
      </c>
      <c r="J11">
        <v>9.212058634244201</v>
      </c>
    </row>
    <row r="12">
      <c r="A12" t="s">
        <v>131</v>
      </c>
      <c r="B12" t="s">
        <v>132</v>
      </c>
      <c r="C12" s="12">
        <v>16.0</v>
      </c>
      <c r="D12" s="12">
        <v>60.0</v>
      </c>
      <c r="F12" s="12">
        <v>0.211015075251</v>
      </c>
      <c r="G12" s="12">
        <v>0.675732034107</v>
      </c>
      <c r="I12">
        <v>9.091551536213535</v>
      </c>
      <c r="J12">
        <v>26.26591450024679</v>
      </c>
    </row>
    <row r="13">
      <c r="A13" t="s">
        <v>131</v>
      </c>
      <c r="B13" t="s">
        <v>132</v>
      </c>
      <c r="C13" s="12">
        <v>48.0</v>
      </c>
      <c r="D13" s="12">
        <v>44.0</v>
      </c>
      <c r="F13" s="12">
        <v>0.483741399752</v>
      </c>
      <c r="G13" s="12">
        <v>0.398733644086</v>
      </c>
      <c r="I13">
        <v>9.669512047865112</v>
      </c>
      <c r="J13">
        <v>13.522247576762998</v>
      </c>
    </row>
    <row r="14">
      <c r="A14" t="s">
        <v>131</v>
      </c>
      <c r="B14" t="s">
        <v>132</v>
      </c>
      <c r="C14" s="12">
        <v>88.0</v>
      </c>
      <c r="D14" s="12">
        <v>64.0</v>
      </c>
      <c r="F14" s="12">
        <v>0.869055992301</v>
      </c>
      <c r="G14" s="12">
        <v>0.658855439354</v>
      </c>
      <c r="I14">
        <v>16.87323163727649</v>
      </c>
      <c r="J14">
        <v>14.029162806842821</v>
      </c>
    </row>
    <row r="15">
      <c r="A15" t="s">
        <v>131</v>
      </c>
      <c r="B15" t="s">
        <v>132</v>
      </c>
      <c r="C15" s="12">
        <v>24.0</v>
      </c>
      <c r="D15" s="12">
        <v>28.0</v>
      </c>
      <c r="F15" s="12">
        <v>0.180913140049</v>
      </c>
      <c r="G15" s="12">
        <v>0.509166442288</v>
      </c>
      <c r="I15">
        <v>9.53122668497334</v>
      </c>
      <c r="J15">
        <v>9.539426272059572</v>
      </c>
    </row>
    <row r="16">
      <c r="A16" t="s">
        <v>131</v>
      </c>
      <c r="B16" t="s">
        <v>132</v>
      </c>
      <c r="C16" s="12">
        <v>76.0</v>
      </c>
      <c r="D16" s="12">
        <v>144.0</v>
      </c>
      <c r="F16" s="12">
        <v>0.763551365101</v>
      </c>
      <c r="G16" s="12">
        <v>0.907796924723</v>
      </c>
      <c r="I16">
        <v>16.207882262822356</v>
      </c>
      <c r="J16">
        <v>17.583845724388066</v>
      </c>
    </row>
    <row r="17">
      <c r="A17" t="s">
        <v>131</v>
      </c>
      <c r="B17" t="s">
        <v>132</v>
      </c>
      <c r="C17" s="12">
        <v>76.0</v>
      </c>
      <c r="D17" s="12">
        <v>68.0</v>
      </c>
      <c r="F17" s="12">
        <v>0.739973974671</v>
      </c>
      <c r="G17" s="12">
        <v>0.566352018131</v>
      </c>
      <c r="I17">
        <v>13.94621894856826</v>
      </c>
      <c r="J17">
        <v>13.419657827666006</v>
      </c>
    </row>
    <row r="18">
      <c r="A18" t="s">
        <v>131</v>
      </c>
      <c r="B18" t="s">
        <v>132</v>
      </c>
      <c r="C18" s="12">
        <v>44.0</v>
      </c>
      <c r="D18" s="12">
        <v>144.0</v>
      </c>
      <c r="F18" s="12">
        <v>0.388073863366</v>
      </c>
      <c r="G18" s="12">
        <v>1.07595816958</v>
      </c>
      <c r="I18">
        <v>12.443295724854792</v>
      </c>
      <c r="J18">
        <v>17.19662270567152</v>
      </c>
    </row>
    <row r="19">
      <c r="A19" t="s">
        <v>131</v>
      </c>
      <c r="B19" t="s">
        <v>132</v>
      </c>
      <c r="C19" s="12">
        <v>60.0</v>
      </c>
      <c r="D19" s="12">
        <v>100.0</v>
      </c>
      <c r="F19" s="12">
        <v>0.363013460234</v>
      </c>
      <c r="G19" s="12">
        <v>0.78437032115</v>
      </c>
      <c r="I19">
        <v>11.909425044323166</v>
      </c>
      <c r="J19">
        <v>14.531651916504895</v>
      </c>
    </row>
    <row r="20">
      <c r="A20" t="s">
        <v>131</v>
      </c>
      <c r="B20" t="s">
        <v>132</v>
      </c>
      <c r="C20" s="12">
        <v>32.0</v>
      </c>
      <c r="D20" s="12">
        <v>72.0</v>
      </c>
      <c r="F20" s="12">
        <v>0.463891205573</v>
      </c>
      <c r="G20" s="12">
        <v>0.455844619025</v>
      </c>
      <c r="I20">
        <v>12.276529470400433</v>
      </c>
      <c r="J20">
        <v>16.542275347307125</v>
      </c>
    </row>
    <row r="21">
      <c r="A21" t="s">
        <v>131</v>
      </c>
      <c r="B21" t="s">
        <v>132</v>
      </c>
      <c r="C21" s="12">
        <v>60.0</v>
      </c>
      <c r="D21" s="12">
        <v>68.0</v>
      </c>
      <c r="F21" s="12">
        <v>0.673458754837</v>
      </c>
      <c r="G21" s="12">
        <v>0.786549837754</v>
      </c>
      <c r="I21">
        <v>15.171311461167587</v>
      </c>
      <c r="J21">
        <v>15.093782891228448</v>
      </c>
    </row>
    <row r="22">
      <c r="A22" t="s">
        <v>131</v>
      </c>
      <c r="B22" t="s">
        <v>132</v>
      </c>
      <c r="C22" s="12">
        <v>52.0</v>
      </c>
      <c r="D22" s="12">
        <v>352.0</v>
      </c>
      <c r="F22" s="12">
        <v>0.907737609419</v>
      </c>
      <c r="G22" s="12">
        <v>1.04015113018</v>
      </c>
      <c r="I22">
        <v>12.644940639323215</v>
      </c>
      <c r="J22">
        <v>25.068451717191238</v>
      </c>
    </row>
    <row r="23">
      <c r="A23" t="s">
        <v>131</v>
      </c>
      <c r="B23" t="s">
        <v>132</v>
      </c>
      <c r="C23" s="12">
        <v>28.0</v>
      </c>
      <c r="D23" s="12">
        <v>36.0</v>
      </c>
      <c r="F23" s="12">
        <v>0.860809904293</v>
      </c>
      <c r="G23" s="12">
        <v>0.529350327025</v>
      </c>
      <c r="I23">
        <v>10.367073646257285</v>
      </c>
      <c r="J23">
        <v>13.601736569856095</v>
      </c>
    </row>
    <row r="24">
      <c r="A24" t="s">
        <v>131</v>
      </c>
      <c r="B24" t="s">
        <v>132</v>
      </c>
      <c r="C24" s="12">
        <v>40.0</v>
      </c>
      <c r="D24" s="12">
        <v>28.0</v>
      </c>
      <c r="F24" s="12">
        <v>0.287004448561</v>
      </c>
      <c r="G24" s="12">
        <v>0.517904949362</v>
      </c>
      <c r="I24">
        <v>12.116923288173002</v>
      </c>
      <c r="J24">
        <v>11.930114346610532</v>
      </c>
    </row>
    <row r="25">
      <c r="A25" t="s">
        <v>131</v>
      </c>
      <c r="B25" t="s">
        <v>132</v>
      </c>
      <c r="C25" s="12">
        <v>20.0</v>
      </c>
      <c r="D25" s="12">
        <v>72.0</v>
      </c>
      <c r="F25" s="12">
        <v>0.643552151597</v>
      </c>
      <c r="G25" s="12">
        <v>0.867643998069</v>
      </c>
      <c r="I25">
        <v>12.52524896667833</v>
      </c>
      <c r="J25">
        <v>12.995295973967938</v>
      </c>
    </row>
    <row r="26">
      <c r="A26" t="s">
        <v>131</v>
      </c>
      <c r="B26" t="s">
        <v>134</v>
      </c>
      <c r="C26" s="12">
        <v>28.0</v>
      </c>
      <c r="D26" s="12">
        <v>16.0</v>
      </c>
      <c r="F26" s="12">
        <v>0.987146453806</v>
      </c>
      <c r="G26" s="12">
        <v>0.333014986551</v>
      </c>
      <c r="I26">
        <v>14.607716849281685</v>
      </c>
      <c r="J26">
        <v>7.607239011224353</v>
      </c>
    </row>
    <row r="27">
      <c r="A27" t="s">
        <v>131</v>
      </c>
      <c r="B27" t="s">
        <v>134</v>
      </c>
      <c r="C27" s="12">
        <v>24.0</v>
      </c>
      <c r="D27" s="12">
        <v>20.0</v>
      </c>
      <c r="F27" s="12">
        <v>0.415521560295</v>
      </c>
      <c r="G27" s="12">
        <v>0.17993926685</v>
      </c>
      <c r="I27">
        <v>9.624905661446912</v>
      </c>
      <c r="J27">
        <v>11.544976939118131</v>
      </c>
    </row>
    <row r="28">
      <c r="A28" t="s">
        <v>131</v>
      </c>
      <c r="B28" t="s">
        <v>134</v>
      </c>
      <c r="C28" s="12">
        <v>48.0</v>
      </c>
      <c r="D28" s="12">
        <v>20.0</v>
      </c>
      <c r="F28" s="12">
        <v>0.754199045702</v>
      </c>
      <c r="G28" s="12">
        <v>0.537555315472</v>
      </c>
      <c r="I28">
        <v>19.136718025988603</v>
      </c>
      <c r="J28">
        <v>11.74946897673205</v>
      </c>
    </row>
    <row r="29">
      <c r="A29" t="s">
        <v>131</v>
      </c>
      <c r="B29" t="s">
        <v>134</v>
      </c>
      <c r="C29" s="12">
        <v>28.0</v>
      </c>
      <c r="D29" s="12">
        <v>20.0</v>
      </c>
      <c r="F29" s="12">
        <v>0.432856424977</v>
      </c>
      <c r="G29" s="12">
        <v>0.70919532958</v>
      </c>
      <c r="I29">
        <v>10.286269613472069</v>
      </c>
      <c r="J29">
        <v>10.58617626832087</v>
      </c>
    </row>
    <row r="30">
      <c r="A30" t="s">
        <v>131</v>
      </c>
      <c r="B30" t="s">
        <v>134</v>
      </c>
      <c r="C30" s="12">
        <v>56.0</v>
      </c>
      <c r="D30" s="12">
        <v>32.0</v>
      </c>
      <c r="F30" s="12">
        <v>0.75800376682</v>
      </c>
      <c r="G30" s="12">
        <v>0.329565660499</v>
      </c>
      <c r="I30">
        <v>17.96688183705453</v>
      </c>
      <c r="J30">
        <v>10.986306797327497</v>
      </c>
    </row>
    <row r="31">
      <c r="A31" t="s">
        <v>133</v>
      </c>
      <c r="B31" t="s">
        <v>134</v>
      </c>
      <c r="C31" s="12">
        <v>20.0</v>
      </c>
      <c r="D31" s="12">
        <v>20.0</v>
      </c>
      <c r="F31" s="12">
        <v>0.600509663723</v>
      </c>
      <c r="G31" s="12">
        <v>0.243451161399</v>
      </c>
      <c r="I31">
        <v>11.441750330158566</v>
      </c>
      <c r="J31">
        <v>8.70323821365626</v>
      </c>
    </row>
    <row r="32">
      <c r="A32" t="s">
        <v>133</v>
      </c>
      <c r="B32" t="s">
        <v>134</v>
      </c>
      <c r="C32" s="12">
        <v>28.0</v>
      </c>
      <c r="D32" s="12">
        <v>40.0</v>
      </c>
      <c r="F32" s="12">
        <v>0.347538455496</v>
      </c>
      <c r="G32" s="12">
        <v>0.577559459057</v>
      </c>
      <c r="I32">
        <v>5.640817988677756</v>
      </c>
      <c r="J32">
        <v>10.57846752829976</v>
      </c>
    </row>
    <row r="33">
      <c r="A33" t="s">
        <v>133</v>
      </c>
      <c r="B33" t="s">
        <v>134</v>
      </c>
      <c r="C33" s="12">
        <v>160.0</v>
      </c>
      <c r="D33" s="12">
        <v>192.0</v>
      </c>
      <c r="F33" s="12">
        <v>1.15111729614</v>
      </c>
      <c r="G33" s="12">
        <v>0.967771246241</v>
      </c>
      <c r="I33">
        <v>21.86192151964133</v>
      </c>
      <c r="J33">
        <v>20.004231226215502</v>
      </c>
    </row>
    <row r="34">
      <c r="A34" t="s">
        <v>133</v>
      </c>
      <c r="B34" t="s">
        <v>134</v>
      </c>
      <c r="C34" s="12">
        <v>24.0</v>
      </c>
      <c r="D34" s="12">
        <v>24.0</v>
      </c>
      <c r="F34" s="12">
        <v>0.330753056806</v>
      </c>
      <c r="G34" s="12">
        <v>0.27242636796</v>
      </c>
      <c r="I34">
        <v>10.416904570043195</v>
      </c>
      <c r="J34">
        <v>11.746012451224333</v>
      </c>
    </row>
    <row r="35">
      <c r="A35" t="s">
        <v>133</v>
      </c>
      <c r="B35" t="s">
        <v>134</v>
      </c>
      <c r="C35" s="12">
        <v>28.0</v>
      </c>
      <c r="D35" s="12">
        <v>20.0</v>
      </c>
      <c r="F35" s="12">
        <v>0.550106651477</v>
      </c>
      <c r="G35" s="12">
        <v>0.401370391642</v>
      </c>
      <c r="I35">
        <v>11.772742726601363</v>
      </c>
      <c r="J35">
        <v>12.334749473164763</v>
      </c>
    </row>
    <row r="36">
      <c r="A36" t="s">
        <v>133</v>
      </c>
      <c r="B36" t="s">
        <v>134</v>
      </c>
      <c r="C36" s="12">
        <v>16.0</v>
      </c>
      <c r="D36" s="12">
        <v>84.0</v>
      </c>
      <c r="F36" s="12">
        <v>0.430530043001</v>
      </c>
      <c r="G36" s="12">
        <v>1.03227008264</v>
      </c>
      <c r="I36">
        <v>8.404174040519573</v>
      </c>
      <c r="J36">
        <v>18.4004546852919</v>
      </c>
    </row>
    <row r="37">
      <c r="A37" t="s">
        <v>133</v>
      </c>
      <c r="B37" t="s">
        <v>134</v>
      </c>
      <c r="C37" s="12">
        <v>36.0</v>
      </c>
      <c r="D37" s="12">
        <v>20.0</v>
      </c>
      <c r="F37" s="12">
        <v>0.631252151631</v>
      </c>
      <c r="G37" s="12">
        <v>0.747389600801</v>
      </c>
      <c r="I37">
        <v>10.178629714130874</v>
      </c>
      <c r="J37">
        <v>12.82471977192058</v>
      </c>
    </row>
    <row r="38">
      <c r="A38" t="s">
        <v>133</v>
      </c>
      <c r="B38" t="s">
        <v>134</v>
      </c>
      <c r="C38" s="12">
        <v>20.0</v>
      </c>
      <c r="D38" s="12">
        <v>16.0</v>
      </c>
      <c r="F38" s="12">
        <v>0.168329591436</v>
      </c>
      <c r="G38" s="12">
        <v>0.434632582002</v>
      </c>
      <c r="I38">
        <v>5.097947934266884</v>
      </c>
      <c r="J38">
        <v>11.408070943276561</v>
      </c>
    </row>
    <row r="39">
      <c r="A39" t="s">
        <v>133</v>
      </c>
      <c r="B39" t="s">
        <v>134</v>
      </c>
      <c r="C39" s="12">
        <v>36.0</v>
      </c>
      <c r="D39" s="12">
        <v>44.0</v>
      </c>
      <c r="F39" s="12">
        <v>0.227721711882</v>
      </c>
      <c r="G39" s="12">
        <v>0.301534794095</v>
      </c>
      <c r="I39">
        <v>5.644911916533068</v>
      </c>
      <c r="J39">
        <v>16.25683043566021</v>
      </c>
    </row>
    <row r="40">
      <c r="A40" t="s">
        <v>133</v>
      </c>
      <c r="B40" t="s">
        <v>134</v>
      </c>
      <c r="C40" s="12">
        <v>20.0</v>
      </c>
      <c r="D40" s="12">
        <v>60.0</v>
      </c>
      <c r="F40" s="12">
        <v>0.401560948634</v>
      </c>
      <c r="G40" s="12">
        <v>0.391510849084</v>
      </c>
      <c r="I40">
        <v>11.121087386329526</v>
      </c>
      <c r="J40">
        <v>15.166434026264112</v>
      </c>
    </row>
    <row r="41">
      <c r="A41" t="s">
        <v>133</v>
      </c>
      <c r="B41" t="s">
        <v>134</v>
      </c>
      <c r="C41" s="12">
        <v>32.0</v>
      </c>
      <c r="D41" s="12">
        <v>24.0</v>
      </c>
      <c r="F41" s="12">
        <v>0.663824635763</v>
      </c>
      <c r="G41" s="12">
        <v>0.479842693469</v>
      </c>
      <c r="I41">
        <v>13.056454311974244</v>
      </c>
      <c r="J41">
        <v>18.936855405780573</v>
      </c>
    </row>
    <row r="42">
      <c r="A42" t="s">
        <v>133</v>
      </c>
      <c r="B42" t="s">
        <v>134</v>
      </c>
      <c r="C42" s="12">
        <v>112.0</v>
      </c>
      <c r="D42" s="12">
        <v>68.0</v>
      </c>
      <c r="F42" s="12">
        <v>0.653019390998</v>
      </c>
      <c r="G42" s="12">
        <v>0.637326045727</v>
      </c>
      <c r="I42">
        <v>12.785910549614862</v>
      </c>
      <c r="J42">
        <v>13.5118277066239</v>
      </c>
    </row>
    <row r="43">
      <c r="A43" t="s">
        <v>133</v>
      </c>
      <c r="B43" t="s">
        <v>134</v>
      </c>
      <c r="C43" s="12">
        <v>56.0</v>
      </c>
      <c r="D43" s="12">
        <v>300.0</v>
      </c>
      <c r="F43" s="12">
        <v>0.402868665842</v>
      </c>
      <c r="G43" s="12">
        <v>1.27335182114</v>
      </c>
      <c r="I43">
        <v>10.712822200766965</v>
      </c>
      <c r="J43">
        <v>26.928125532231473</v>
      </c>
    </row>
    <row r="44">
      <c r="A44" t="s">
        <v>133</v>
      </c>
      <c r="B44" t="s">
        <v>134</v>
      </c>
      <c r="C44" s="12">
        <v>112.0</v>
      </c>
      <c r="D44" s="12">
        <v>300.0</v>
      </c>
      <c r="F44" s="12">
        <v>0.740704498506</v>
      </c>
      <c r="G44" s="12">
        <v>1.2110107757</v>
      </c>
      <c r="I44">
        <v>13.304187901095098</v>
      </c>
      <c r="J44">
        <v>20.813517004848105</v>
      </c>
    </row>
    <row r="45">
      <c r="A45" t="s">
        <v>133</v>
      </c>
      <c r="B45" t="s">
        <v>134</v>
      </c>
      <c r="C45" s="12">
        <v>188.0</v>
      </c>
      <c r="D45" s="12">
        <v>120.0</v>
      </c>
      <c r="F45" s="12">
        <v>0.777485138657</v>
      </c>
      <c r="G45" s="12">
        <v>0.92973488812</v>
      </c>
      <c r="I45">
        <v>15.70547564170108</v>
      </c>
      <c r="J45">
        <v>13.493727142547735</v>
      </c>
    </row>
    <row r="46">
      <c r="A46" t="s">
        <v>133</v>
      </c>
      <c r="B46" t="s">
        <v>134</v>
      </c>
      <c r="C46" s="12">
        <v>16.0</v>
      </c>
      <c r="D46" s="12">
        <v>16.0</v>
      </c>
      <c r="F46" s="12">
        <v>0.273039485246</v>
      </c>
      <c r="G46" s="12">
        <v>0.429314450182</v>
      </c>
      <c r="I46">
        <v>7.049568880250761</v>
      </c>
      <c r="J46">
        <v>10.385242890126891</v>
      </c>
    </row>
    <row r="47">
      <c r="A47" t="s">
        <v>133</v>
      </c>
      <c r="B47" t="s">
        <v>134</v>
      </c>
      <c r="C47" s="12">
        <v>140.0</v>
      </c>
      <c r="D47" s="12">
        <v>36.0</v>
      </c>
      <c r="F47" s="12">
        <v>1.09287286817</v>
      </c>
      <c r="G47" s="12">
        <v>0.583286034017</v>
      </c>
      <c r="I47">
        <v>14.314722041868619</v>
      </c>
      <c r="J47">
        <v>8.546164971150793</v>
      </c>
    </row>
    <row r="48">
      <c r="A48" t="s">
        <v>133</v>
      </c>
      <c r="B48" t="s">
        <v>134</v>
      </c>
      <c r="C48" s="12">
        <v>52.0</v>
      </c>
      <c r="D48" s="12">
        <v>20.0</v>
      </c>
      <c r="F48" s="12">
        <v>0.709305350325</v>
      </c>
      <c r="G48" s="12">
        <v>0.247771924119</v>
      </c>
      <c r="I48">
        <v>13.273476166320945</v>
      </c>
      <c r="J48">
        <v>7.842914039194196</v>
      </c>
    </row>
    <row r="49">
      <c r="A49" t="s">
        <v>133</v>
      </c>
      <c r="B49" t="s">
        <v>137</v>
      </c>
      <c r="C49" s="12">
        <v>16.0</v>
      </c>
      <c r="D49" s="12">
        <v>60.0</v>
      </c>
      <c r="F49" s="12">
        <v>0.273760952444</v>
      </c>
      <c r="G49" s="12">
        <v>0.490395479351</v>
      </c>
      <c r="I49">
        <v>11.986669123107818</v>
      </c>
      <c r="J49">
        <v>10.691504915670592</v>
      </c>
    </row>
    <row r="50">
      <c r="A50" t="s">
        <v>133</v>
      </c>
      <c r="B50" t="s">
        <v>137</v>
      </c>
      <c r="C50" s="12">
        <v>36.0</v>
      </c>
      <c r="D50" s="12">
        <v>348.0</v>
      </c>
      <c r="F50" s="12">
        <v>0.396969897787</v>
      </c>
      <c r="G50" s="12">
        <v>0.966755423518</v>
      </c>
      <c r="I50">
        <v>11.647401072541033</v>
      </c>
      <c r="J50">
        <v>24.544409271808412</v>
      </c>
    </row>
    <row r="51">
      <c r="A51" t="s">
        <v>133</v>
      </c>
      <c r="B51" t="s">
        <v>137</v>
      </c>
      <c r="C51" s="12">
        <v>20.0</v>
      </c>
      <c r="D51" s="12">
        <v>20.0</v>
      </c>
      <c r="F51" s="12">
        <v>0.337058253023</v>
      </c>
      <c r="G51" s="12">
        <v>0.321165744875</v>
      </c>
      <c r="I51">
        <v>8.90893503516892</v>
      </c>
      <c r="J51">
        <v>9.914108970200456</v>
      </c>
    </row>
    <row r="52">
      <c r="A52" t="s">
        <v>133</v>
      </c>
      <c r="B52" t="s">
        <v>137</v>
      </c>
      <c r="C52" s="12">
        <v>24.0</v>
      </c>
      <c r="D52" s="12">
        <v>36.0</v>
      </c>
      <c r="F52" s="12">
        <v>0.408412852032</v>
      </c>
      <c r="G52" s="12">
        <v>0.377383403909</v>
      </c>
      <c r="I52">
        <v>11.896721850565088</v>
      </c>
      <c r="J52">
        <v>9.751817767809312</v>
      </c>
    </row>
    <row r="53">
      <c r="A53" t="s">
        <v>133</v>
      </c>
      <c r="B53" t="s">
        <v>137</v>
      </c>
      <c r="C53" s="12">
        <v>16.0</v>
      </c>
      <c r="D53" s="12">
        <v>20.0</v>
      </c>
      <c r="F53" s="12">
        <v>0.424441533517</v>
      </c>
      <c r="G53" s="12">
        <v>0.298368481827</v>
      </c>
      <c r="I53">
        <v>8.779738636820232</v>
      </c>
      <c r="J53">
        <v>7.938922827979609</v>
      </c>
    </row>
    <row r="54">
      <c r="A54" t="s">
        <v>133</v>
      </c>
      <c r="B54" t="s">
        <v>137</v>
      </c>
      <c r="C54" s="12">
        <v>28.0</v>
      </c>
      <c r="D54" s="12">
        <v>124.0</v>
      </c>
      <c r="F54" s="12">
        <v>0.401126326075</v>
      </c>
      <c r="G54" s="12">
        <v>1.08304761514</v>
      </c>
      <c r="I54">
        <v>12.588012110831817</v>
      </c>
      <c r="J54">
        <v>22.588125553566265</v>
      </c>
    </row>
    <row r="55">
      <c r="A55" t="s">
        <v>133</v>
      </c>
      <c r="B55" t="s">
        <v>137</v>
      </c>
      <c r="C55" s="12">
        <v>32.0</v>
      </c>
      <c r="D55" s="12">
        <v>16.0</v>
      </c>
      <c r="F55" s="12">
        <v>0.339041722477</v>
      </c>
      <c r="G55" s="12">
        <v>0.441866724928</v>
      </c>
      <c r="I55">
        <v>11.949461964603733</v>
      </c>
      <c r="J55">
        <v>6.910113960784189</v>
      </c>
    </row>
    <row r="56">
      <c r="A56" t="s">
        <v>133</v>
      </c>
      <c r="B56" t="s">
        <v>137</v>
      </c>
      <c r="C56" s="12">
        <v>24.0</v>
      </c>
      <c r="D56" s="12">
        <v>20.0</v>
      </c>
      <c r="F56" s="12">
        <v>0.325575521107</v>
      </c>
      <c r="G56" s="12">
        <v>0.29211658219</v>
      </c>
      <c r="I56">
        <v>12.44861542380343</v>
      </c>
      <c r="J56">
        <v>10.081754840077595</v>
      </c>
    </row>
    <row r="57">
      <c r="A57" t="s">
        <v>133</v>
      </c>
      <c r="B57" t="s">
        <v>137</v>
      </c>
      <c r="C57" s="12">
        <v>20.0</v>
      </c>
      <c r="D57" s="12">
        <v>68.0</v>
      </c>
      <c r="F57" s="12">
        <v>0.287387157469</v>
      </c>
      <c r="G57" s="12">
        <v>0.60676585497</v>
      </c>
      <c r="I57">
        <v>10.868608024861851</v>
      </c>
      <c r="J57">
        <v>6.1135604501332494</v>
      </c>
    </row>
    <row r="58">
      <c r="A58" t="s">
        <v>133</v>
      </c>
      <c r="B58" t="s">
        <v>137</v>
      </c>
      <c r="C58" s="12">
        <v>16.0</v>
      </c>
      <c r="D58" s="12">
        <v>16.0</v>
      </c>
      <c r="F58" s="12">
        <v>0.205554727227</v>
      </c>
      <c r="G58" s="12">
        <v>0.746657053719</v>
      </c>
      <c r="I58">
        <v>11.90612216783752</v>
      </c>
      <c r="J58">
        <v>13.117827519683424</v>
      </c>
    </row>
    <row r="59">
      <c r="A59" t="s">
        <v>133</v>
      </c>
      <c r="B59" t="s">
        <v>137</v>
      </c>
      <c r="C59" s="12">
        <v>24.0</v>
      </c>
      <c r="D59" s="12">
        <v>104.0</v>
      </c>
      <c r="F59" s="12">
        <v>0.35971109124</v>
      </c>
      <c r="G59" s="12">
        <v>1.04639671237</v>
      </c>
      <c r="I59">
        <v>12.223259980932097</v>
      </c>
      <c r="J59">
        <v>16.784913175126384</v>
      </c>
    </row>
    <row r="60">
      <c r="A60" t="s">
        <v>133</v>
      </c>
      <c r="B60" t="s">
        <v>137</v>
      </c>
      <c r="C60" s="12">
        <v>28.0</v>
      </c>
      <c r="D60" s="12">
        <v>40.0</v>
      </c>
      <c r="F60" s="12">
        <v>0.537792531525</v>
      </c>
      <c r="G60" s="12">
        <v>0.415769833469</v>
      </c>
      <c r="I60">
        <v>14.181912350743767</v>
      </c>
      <c r="J60">
        <v>10.873379744806682</v>
      </c>
    </row>
    <row r="61">
      <c r="A61" t="s">
        <v>133</v>
      </c>
      <c r="B61" t="s">
        <v>137</v>
      </c>
      <c r="C61" s="12">
        <v>24.0</v>
      </c>
      <c r="D61" s="12">
        <v>108.0</v>
      </c>
      <c r="F61" s="12">
        <v>0.393244738041</v>
      </c>
      <c r="G61" s="12">
        <v>0.799724753608</v>
      </c>
      <c r="I61">
        <v>12.983244864252555</v>
      </c>
      <c r="J61">
        <v>15.971448839545543</v>
      </c>
    </row>
    <row r="62">
      <c r="A62" t="s">
        <v>133</v>
      </c>
      <c r="B62" t="s">
        <v>137</v>
      </c>
      <c r="C62" s="12">
        <v>20.0</v>
      </c>
      <c r="D62" s="12">
        <v>52.0</v>
      </c>
      <c r="F62" s="12">
        <v>0.451497187427</v>
      </c>
      <c r="G62" s="12">
        <v>0.762025126346</v>
      </c>
      <c r="I62">
        <v>9.376491527950726</v>
      </c>
      <c r="J62">
        <v>11.085986606108243</v>
      </c>
    </row>
    <row r="63">
      <c r="A63" t="s">
        <v>133</v>
      </c>
      <c r="B63" t="s">
        <v>137</v>
      </c>
      <c r="C63" s="12">
        <v>60.0</v>
      </c>
      <c r="D63" s="12">
        <v>116.0</v>
      </c>
      <c r="F63" s="12">
        <v>0.504067861077</v>
      </c>
      <c r="G63" s="12">
        <v>1.03255565368</v>
      </c>
      <c r="I63">
        <v>13.878679407882679</v>
      </c>
      <c r="J63">
        <v>14.158855229259041</v>
      </c>
    </row>
    <row r="64">
      <c r="A64" t="s">
        <v>133</v>
      </c>
      <c r="B64" t="s">
        <v>137</v>
      </c>
      <c r="C64" s="12">
        <v>64.0</v>
      </c>
      <c r="D64" s="12">
        <v>24.0</v>
      </c>
      <c r="F64" s="12">
        <v>0.486922646513</v>
      </c>
      <c r="G64" s="12">
        <v>0.982224882297</v>
      </c>
      <c r="I64">
        <v>7.726551712300872</v>
      </c>
      <c r="J64">
        <v>7.181948681884776</v>
      </c>
    </row>
    <row r="65">
      <c r="A65" t="s">
        <v>133</v>
      </c>
      <c r="B65" t="s">
        <v>137</v>
      </c>
      <c r="C65" s="12">
        <v>48.0</v>
      </c>
      <c r="D65" s="12">
        <v>20.0</v>
      </c>
      <c r="F65" s="12">
        <v>0.504398654295</v>
      </c>
      <c r="G65" s="12">
        <v>0.283929982166</v>
      </c>
      <c r="I65">
        <v>15.162478011754963</v>
      </c>
      <c r="J65">
        <v>10.80743880830648</v>
      </c>
    </row>
    <row r="66">
      <c r="A66" t="s">
        <v>133</v>
      </c>
      <c r="B66" t="s">
        <v>137</v>
      </c>
      <c r="C66" s="12">
        <v>144.0</v>
      </c>
      <c r="D66" s="12">
        <v>108.0</v>
      </c>
      <c r="F66" s="12">
        <v>0.830651725164</v>
      </c>
      <c r="G66" s="12">
        <v>0.768001123295</v>
      </c>
      <c r="I66">
        <v>13.022323152588118</v>
      </c>
      <c r="J66">
        <v>13.223283572128064</v>
      </c>
    </row>
    <row r="67">
      <c r="A67" t="s">
        <v>133</v>
      </c>
      <c r="B67" t="s">
        <v>137</v>
      </c>
      <c r="C67" s="12">
        <v>196.0</v>
      </c>
      <c r="D67" s="12">
        <v>56.0</v>
      </c>
      <c r="F67" s="12">
        <v>0.850795011156</v>
      </c>
      <c r="G67" s="12">
        <v>0.708336485567</v>
      </c>
      <c r="I67">
        <v>13.467829035936218</v>
      </c>
      <c r="J67">
        <v>11.153286481891847</v>
      </c>
    </row>
    <row r="68">
      <c r="A68" t="s">
        <v>133</v>
      </c>
      <c r="B68" t="s">
        <v>137</v>
      </c>
      <c r="C68" s="12">
        <v>144.0</v>
      </c>
      <c r="D68" s="12">
        <v>60.0</v>
      </c>
      <c r="F68" s="12">
        <v>1.2335402571</v>
      </c>
      <c r="G68" s="12">
        <v>0.551395227449</v>
      </c>
      <c r="I68">
        <v>15.671155323753792</v>
      </c>
      <c r="J68">
        <v>14.925312330574029</v>
      </c>
    </row>
    <row r="69">
      <c r="A69" t="s">
        <v>133</v>
      </c>
      <c r="B69" t="s">
        <v>137</v>
      </c>
      <c r="C69" s="12">
        <v>20.0</v>
      </c>
      <c r="D69" s="12">
        <v>44.0</v>
      </c>
      <c r="F69" s="12">
        <v>0.319142743465</v>
      </c>
      <c r="G69" s="12">
        <v>0.661931743311</v>
      </c>
      <c r="I69">
        <v>8.730874828550572</v>
      </c>
      <c r="J69">
        <v>11.503243177389535</v>
      </c>
    </row>
    <row r="70">
      <c r="A70" t="s">
        <v>136</v>
      </c>
      <c r="B70" t="s">
        <v>137</v>
      </c>
      <c r="C70" s="12">
        <v>96.0</v>
      </c>
      <c r="D70" s="12">
        <v>20.0</v>
      </c>
      <c r="F70" s="12">
        <v>1.50709405978</v>
      </c>
      <c r="G70" s="12">
        <v>0.463203000105</v>
      </c>
      <c r="I70">
        <v>21.644625764234718</v>
      </c>
      <c r="J70">
        <v>11.517474696256446</v>
      </c>
    </row>
    <row r="71">
      <c r="A71" t="s">
        <v>136</v>
      </c>
      <c r="B71" t="s">
        <v>137</v>
      </c>
      <c r="C71" s="12">
        <v>28.0</v>
      </c>
      <c r="D71" s="12">
        <v>44.0</v>
      </c>
      <c r="F71" s="12">
        <v>0.631623197276</v>
      </c>
      <c r="G71" s="12">
        <v>0.590812389142</v>
      </c>
      <c r="I71">
        <v>39.32509766575726</v>
      </c>
      <c r="J71">
        <v>12.53945293151687</v>
      </c>
    </row>
    <row r="72">
      <c r="A72" t="s">
        <v>136</v>
      </c>
      <c r="B72" t="s">
        <v>137</v>
      </c>
      <c r="C72" s="12">
        <v>16.0</v>
      </c>
      <c r="D72" s="12">
        <v>52.0</v>
      </c>
      <c r="F72" s="12">
        <v>0.689324999414</v>
      </c>
      <c r="G72" s="12">
        <v>0.516392257341</v>
      </c>
      <c r="I72">
        <v>11.221053050007164</v>
      </c>
      <c r="J72">
        <v>11.508845320954372</v>
      </c>
    </row>
    <row r="73">
      <c r="A73" t="s">
        <v>136</v>
      </c>
      <c r="B73" t="s">
        <v>137</v>
      </c>
      <c r="C73" s="12">
        <v>32.0</v>
      </c>
      <c r="D73" s="12">
        <v>28.0</v>
      </c>
      <c r="F73" s="12">
        <v>0.542197086706</v>
      </c>
      <c r="G73" s="12">
        <v>0.615697199584</v>
      </c>
      <c r="I73">
        <v>19.475359738810063</v>
      </c>
      <c r="J73">
        <v>10.251344294292501</v>
      </c>
    </row>
    <row r="74">
      <c r="A74" t="s">
        <v>136</v>
      </c>
      <c r="B74" t="s">
        <v>137</v>
      </c>
      <c r="C74" s="12">
        <v>32.0</v>
      </c>
      <c r="D74" s="12">
        <v>44.0</v>
      </c>
      <c r="F74" s="12">
        <v>0.647154650878</v>
      </c>
      <c r="G74" s="12">
        <v>0.430945682235</v>
      </c>
      <c r="I74">
        <v>11.930228349312491</v>
      </c>
      <c r="J74">
        <v>10.173431519868343</v>
      </c>
    </row>
    <row r="75">
      <c r="A75" t="s">
        <v>136</v>
      </c>
      <c r="B75" t="s">
        <v>137</v>
      </c>
      <c r="C75" s="12">
        <v>32.0</v>
      </c>
      <c r="D75" s="12">
        <v>44.0</v>
      </c>
      <c r="F75" s="12">
        <v>0.807106068175</v>
      </c>
      <c r="G75" s="12">
        <v>0.474497518251</v>
      </c>
      <c r="I75">
        <v>13.373770052674582</v>
      </c>
      <c r="J75">
        <v>6.415626113137884</v>
      </c>
    </row>
    <row r="76">
      <c r="A76" t="s">
        <v>136</v>
      </c>
      <c r="B76" t="s">
        <v>137</v>
      </c>
      <c r="C76" s="12">
        <v>80.0</v>
      </c>
      <c r="D76" s="12">
        <v>156.0</v>
      </c>
      <c r="F76" s="12">
        <v>1.22949424113</v>
      </c>
      <c r="G76" s="12">
        <v>1.35846400143</v>
      </c>
      <c r="I76">
        <v>16.206899601128836</v>
      </c>
      <c r="J76">
        <v>10.532645427563695</v>
      </c>
    </row>
    <row r="77">
      <c r="A77" t="s">
        <v>136</v>
      </c>
      <c r="B77" t="s">
        <v>137</v>
      </c>
      <c r="C77" s="12">
        <v>56.0</v>
      </c>
      <c r="D77" s="12">
        <v>44.0</v>
      </c>
      <c r="F77" s="12">
        <v>0.745288463576</v>
      </c>
      <c r="G77" s="12">
        <v>0.679656829006</v>
      </c>
      <c r="I77">
        <v>13.841901458256707</v>
      </c>
      <c r="J77">
        <v>6.624986746826681</v>
      </c>
    </row>
    <row r="78">
      <c r="A78" t="s">
        <v>136</v>
      </c>
      <c r="B78" t="s">
        <v>137</v>
      </c>
      <c r="C78" s="12">
        <v>44.0</v>
      </c>
      <c r="D78" s="12">
        <v>16.0</v>
      </c>
      <c r="F78" s="12">
        <v>1.48908707965</v>
      </c>
      <c r="G78" s="12">
        <v>0.354824717903</v>
      </c>
      <c r="I78">
        <v>13.986282563146519</v>
      </c>
      <c r="J78">
        <v>9.803904431633695</v>
      </c>
    </row>
    <row r="79">
      <c r="A79" t="s">
        <v>136</v>
      </c>
      <c r="B79" t="s">
        <v>137</v>
      </c>
      <c r="C79" s="12">
        <v>16.0</v>
      </c>
      <c r="D79" s="12">
        <v>20.0</v>
      </c>
      <c r="F79" s="12">
        <v>0.202098269054</v>
      </c>
      <c r="G79" s="12">
        <v>0.452414023463</v>
      </c>
      <c r="I79">
        <v>13.64408856296456</v>
      </c>
      <c r="J79">
        <v>10.419577284400901</v>
      </c>
    </row>
    <row r="80">
      <c r="A80" t="s">
        <v>136</v>
      </c>
      <c r="B80" t="s">
        <v>137</v>
      </c>
      <c r="C80" s="12">
        <v>48.0</v>
      </c>
      <c r="D80" s="12">
        <v>172.0</v>
      </c>
      <c r="F80" s="12">
        <v>1.30103335566</v>
      </c>
      <c r="G80" s="12">
        <v>1.08929591688</v>
      </c>
      <c r="I80">
        <v>14.803294037110161</v>
      </c>
      <c r="J80">
        <v>15.415417529088684</v>
      </c>
    </row>
    <row r="81">
      <c r="A81" t="s">
        <v>136</v>
      </c>
      <c r="B81" t="s">
        <v>137</v>
      </c>
      <c r="C81" s="12">
        <v>56.0</v>
      </c>
      <c r="D81" s="12">
        <v>16.0</v>
      </c>
      <c r="F81" s="12">
        <v>0.775194228725</v>
      </c>
      <c r="G81" s="12">
        <v>0.339419194513</v>
      </c>
      <c r="I81">
        <v>18.805324977898685</v>
      </c>
      <c r="J81">
        <v>9.159259776122145</v>
      </c>
    </row>
    <row r="82">
      <c r="A82" t="s">
        <v>136</v>
      </c>
      <c r="B82" t="s">
        <v>137</v>
      </c>
      <c r="C82" s="12">
        <v>56.0</v>
      </c>
      <c r="D82" s="12">
        <v>20.0</v>
      </c>
      <c r="F82" s="12">
        <v>0.732896772935</v>
      </c>
      <c r="G82" s="12">
        <v>0.48138620156</v>
      </c>
      <c r="I82">
        <v>14.545565464133409</v>
      </c>
      <c r="J82">
        <v>12.168010580990607</v>
      </c>
    </row>
    <row r="83">
      <c r="A83" t="s">
        <v>136</v>
      </c>
      <c r="B83" t="s">
        <v>137</v>
      </c>
      <c r="C83" s="12">
        <v>20.0</v>
      </c>
      <c r="D83" s="12">
        <v>20.0</v>
      </c>
      <c r="F83" s="12">
        <v>0.486070733823</v>
      </c>
      <c r="G83" s="12">
        <v>0.380788044267</v>
      </c>
      <c r="I83">
        <v>15.3284978788429</v>
      </c>
      <c r="J83">
        <v>11.919591464157655</v>
      </c>
    </row>
    <row r="84">
      <c r="A84" t="s">
        <v>136</v>
      </c>
      <c r="B84" t="s">
        <v>137</v>
      </c>
      <c r="C84" s="12">
        <v>44.0</v>
      </c>
      <c r="D84" s="12">
        <v>16.0</v>
      </c>
      <c r="F84" s="12">
        <v>0.816354951295</v>
      </c>
      <c r="G84" s="12">
        <v>0.489394981733</v>
      </c>
      <c r="I84">
        <v>12.173877768435263</v>
      </c>
      <c r="J84">
        <v>5.408417979862501</v>
      </c>
    </row>
    <row r="85">
      <c r="A85" t="s">
        <v>136</v>
      </c>
      <c r="B85" t="s">
        <v>137</v>
      </c>
      <c r="C85" s="12">
        <v>116.0</v>
      </c>
      <c r="D85" s="12">
        <v>36.0</v>
      </c>
      <c r="F85" s="12">
        <v>1.0699601457</v>
      </c>
      <c r="G85" s="12">
        <v>0.492540222384</v>
      </c>
      <c r="I85">
        <v>23.23989491885753</v>
      </c>
      <c r="J85">
        <v>9.807447459555211</v>
      </c>
    </row>
    <row r="86">
      <c r="A86" t="s">
        <v>136</v>
      </c>
      <c r="B86" t="s">
        <v>137</v>
      </c>
      <c r="C86" s="12">
        <v>116.0</v>
      </c>
      <c r="D86" s="12">
        <v>32.0</v>
      </c>
      <c r="F86" s="12">
        <v>0.770559490692</v>
      </c>
      <c r="G86" s="12">
        <v>0.567511012117</v>
      </c>
      <c r="I86">
        <v>13.319169189937707</v>
      </c>
      <c r="J86">
        <v>11.141499868195169</v>
      </c>
    </row>
    <row r="87">
      <c r="A87" t="s">
        <v>136</v>
      </c>
      <c r="B87" t="s">
        <v>137</v>
      </c>
      <c r="C87" s="12">
        <v>16.0</v>
      </c>
      <c r="D87" s="12">
        <v>16.0</v>
      </c>
      <c r="F87" s="12">
        <v>0.116469290986</v>
      </c>
      <c r="G87" s="12">
        <v>0.477400360464</v>
      </c>
      <c r="I87">
        <v>12.08091636586119</v>
      </c>
      <c r="J87">
        <v>9.698764233119691</v>
      </c>
    </row>
    <row r="88">
      <c r="A88" t="s">
        <v>136</v>
      </c>
      <c r="B88" t="s">
        <v>137</v>
      </c>
      <c r="C88" s="12">
        <v>100.0</v>
      </c>
      <c r="D88" s="12">
        <v>72.0</v>
      </c>
      <c r="F88" s="12">
        <v>1.01973543187</v>
      </c>
      <c r="G88" s="12">
        <v>0.805291210895</v>
      </c>
      <c r="I88">
        <v>19.309588737098082</v>
      </c>
      <c r="J88">
        <v>15.34009082555062</v>
      </c>
    </row>
    <row r="89">
      <c r="A89" t="s">
        <v>136</v>
      </c>
      <c r="B89" t="s">
        <v>137</v>
      </c>
      <c r="C89" s="12">
        <v>48.0</v>
      </c>
      <c r="D89" s="12">
        <v>20.0</v>
      </c>
      <c r="F89" s="12">
        <v>0.906157885824</v>
      </c>
      <c r="G89" s="12">
        <v>0.349746353755</v>
      </c>
      <c r="I89">
        <v>15.67981595688666</v>
      </c>
      <c r="J89">
        <v>10.936524925357718</v>
      </c>
    </row>
    <row r="90">
      <c r="A90" t="s">
        <v>136</v>
      </c>
      <c r="B90" t="s">
        <v>137</v>
      </c>
      <c r="C90" s="12">
        <v>24.0</v>
      </c>
      <c r="D90" s="12">
        <v>40.0</v>
      </c>
      <c r="F90" s="12">
        <v>0.514906835563</v>
      </c>
      <c r="G90" s="12">
        <v>0.455972426633</v>
      </c>
      <c r="I90">
        <v>10.09128331318803</v>
      </c>
      <c r="J90">
        <v>10.323325656696477</v>
      </c>
    </row>
    <row r="91">
      <c r="A91" t="s">
        <v>136</v>
      </c>
      <c r="B91" t="s">
        <v>137</v>
      </c>
      <c r="C91" s="12">
        <v>16.0</v>
      </c>
      <c r="D91" s="12">
        <v>16.0</v>
      </c>
      <c r="F91" s="12">
        <v>0.799130634438</v>
      </c>
      <c r="G91" s="12">
        <v>0.58315352319</v>
      </c>
      <c r="I91">
        <v>13.089645616943494</v>
      </c>
      <c r="J91">
        <v>13.78155609902417</v>
      </c>
    </row>
    <row r="92">
      <c r="A92" t="s">
        <v>136</v>
      </c>
      <c r="B92" t="s">
        <v>137</v>
      </c>
      <c r="C92" s="12">
        <v>36.0</v>
      </c>
      <c r="D92" s="12">
        <v>24.0</v>
      </c>
      <c r="F92" s="12">
        <v>0.968016058389</v>
      </c>
      <c r="G92" s="12">
        <v>0.35384918324</v>
      </c>
      <c r="I92">
        <v>15.434102273263669</v>
      </c>
      <c r="J92">
        <v>10.09244707879529</v>
      </c>
    </row>
    <row r="93">
      <c r="A93" t="s">
        <v>136</v>
      </c>
      <c r="B93" t="s">
        <v>137</v>
      </c>
      <c r="C93" s="12">
        <v>92.0</v>
      </c>
      <c r="D93" s="12">
        <v>40.0</v>
      </c>
      <c r="F93" s="12">
        <v>0.910934294443</v>
      </c>
      <c r="G93" s="12">
        <v>0.825923213856</v>
      </c>
      <c r="I93">
        <v>14.669705264157255</v>
      </c>
      <c r="J93">
        <v>13.091278655356762</v>
      </c>
    </row>
    <row r="94">
      <c r="A94" t="s">
        <v>136</v>
      </c>
      <c r="B94" t="s">
        <v>137</v>
      </c>
      <c r="C94" s="12">
        <v>56.0</v>
      </c>
      <c r="D94" s="12">
        <v>20.0</v>
      </c>
      <c r="F94" s="12">
        <v>1.18349441901</v>
      </c>
      <c r="G94" s="12">
        <v>0.33109929692</v>
      </c>
      <c r="I94">
        <v>18.40534362079008</v>
      </c>
      <c r="J94">
        <v>5.92107696741751</v>
      </c>
    </row>
    <row r="95">
      <c r="A95" t="s">
        <v>136</v>
      </c>
      <c r="B95" t="s">
        <v>137</v>
      </c>
      <c r="C95" s="12">
        <v>28.0</v>
      </c>
      <c r="D95" s="12">
        <v>92.0</v>
      </c>
      <c r="F95" s="12">
        <v>0.535272991249</v>
      </c>
      <c r="G95" s="12">
        <v>0.716911296226</v>
      </c>
      <c r="I95">
        <v>12.959493227382815</v>
      </c>
      <c r="J95">
        <v>12.31300417765418</v>
      </c>
    </row>
    <row r="96">
      <c r="A96" t="s">
        <v>136</v>
      </c>
      <c r="B96" t="s">
        <v>137</v>
      </c>
      <c r="C96" s="12">
        <v>80.0</v>
      </c>
      <c r="D96" s="12">
        <v>16.0</v>
      </c>
      <c r="F96" s="12">
        <v>1.7730982339</v>
      </c>
      <c r="G96" s="12">
        <v>0.211297912023</v>
      </c>
      <c r="I96">
        <v>18.23989920494759</v>
      </c>
      <c r="J96">
        <v>10.3208954276824</v>
      </c>
    </row>
    <row r="97">
      <c r="A97" t="s">
        <v>136</v>
      </c>
      <c r="B97" t="s">
        <v>137</v>
      </c>
      <c r="C97" s="12">
        <v>28.0</v>
      </c>
      <c r="D97" s="12">
        <v>72.0</v>
      </c>
      <c r="F97" s="12">
        <v>0.428249011119</v>
      </c>
      <c r="G97" s="12">
        <v>0.643091882956</v>
      </c>
      <c r="I97">
        <v>11.107861376153368</v>
      </c>
      <c r="J97">
        <v>8.394228551710725</v>
      </c>
    </row>
    <row r="98">
      <c r="A98" t="s">
        <v>136</v>
      </c>
      <c r="B98" t="s">
        <v>137</v>
      </c>
      <c r="C98" s="12">
        <v>84.0</v>
      </c>
      <c r="D98" s="12">
        <v>20.0</v>
      </c>
      <c r="F98" s="12">
        <v>1.42105416923</v>
      </c>
      <c r="G98" s="12">
        <v>0.289068847713</v>
      </c>
      <c r="I98">
        <v>18.872862341921934</v>
      </c>
      <c r="J98">
        <v>9.172035516815876</v>
      </c>
    </row>
    <row r="99">
      <c r="A99" t="s">
        <v>136</v>
      </c>
      <c r="B99" t="s">
        <v>137</v>
      </c>
      <c r="C99" s="12">
        <v>28.0</v>
      </c>
      <c r="D99" s="12">
        <v>20.0</v>
      </c>
      <c r="F99" s="12">
        <v>0.426505963477</v>
      </c>
      <c r="G99" s="12">
        <v>0.336000305395</v>
      </c>
      <c r="I99">
        <v>14.94005972398317</v>
      </c>
      <c r="J99">
        <v>11.942821954614507</v>
      </c>
    </row>
    <row r="100">
      <c r="A100" t="s">
        <v>136</v>
      </c>
      <c r="B100" t="s">
        <v>137</v>
      </c>
      <c r="C100" s="12">
        <v>20.0</v>
      </c>
      <c r="D100" s="12">
        <v>20.0</v>
      </c>
      <c r="F100" s="12">
        <v>0.667787853054</v>
      </c>
      <c r="G100" s="12">
        <v>0.512594366532</v>
      </c>
      <c r="I100">
        <v>12.013781378304657</v>
      </c>
      <c r="J100">
        <v>9.778293801020418</v>
      </c>
    </row>
    <row r="101">
      <c r="A101" t="s">
        <v>136</v>
      </c>
      <c r="B101" t="s">
        <v>137</v>
      </c>
      <c r="C101" s="12">
        <v>16.0</v>
      </c>
      <c r="D101" s="12">
        <v>16.0</v>
      </c>
      <c r="F101" s="12">
        <v>0.538681160503</v>
      </c>
      <c r="G101" s="12">
        <v>0.128640158334</v>
      </c>
      <c r="I101">
        <v>17.122756584096468</v>
      </c>
      <c r="J101">
        <v>9.253774567076057</v>
      </c>
    </row>
    <row r="102">
      <c r="A102" t="s">
        <v>136</v>
      </c>
      <c r="B102" t="s">
        <v>137</v>
      </c>
      <c r="C102" s="12">
        <v>28.0</v>
      </c>
      <c r="D102" s="12">
        <v>32.0</v>
      </c>
      <c r="F102" s="12">
        <v>0.521345878603</v>
      </c>
      <c r="G102" s="12">
        <v>0.410074178809</v>
      </c>
      <c r="I102">
        <v>12.356515169111907</v>
      </c>
      <c r="J102">
        <v>12.1526584626666</v>
      </c>
    </row>
    <row r="103">
      <c r="A103" t="s">
        <v>136</v>
      </c>
      <c r="B103" t="s">
        <v>137</v>
      </c>
      <c r="C103" s="12">
        <v>152.0</v>
      </c>
      <c r="D103" s="12">
        <v>52.0</v>
      </c>
      <c r="F103" s="12">
        <v>1.12050204592</v>
      </c>
      <c r="G103" s="12">
        <v>0.51689251701</v>
      </c>
      <c r="I103">
        <v>21.681797236902547</v>
      </c>
      <c r="J103">
        <v>9.426322430488868</v>
      </c>
    </row>
    <row r="104">
      <c r="A104" t="s">
        <v>136</v>
      </c>
      <c r="B104" t="s">
        <v>139</v>
      </c>
      <c r="C104" s="12">
        <v>52.0</v>
      </c>
      <c r="D104" s="12">
        <v>48.0</v>
      </c>
      <c r="F104" s="12">
        <v>1.03030541543</v>
      </c>
      <c r="G104" s="12">
        <v>0.651043132284</v>
      </c>
      <c r="I104">
        <v>17.803417590550726</v>
      </c>
      <c r="J104">
        <v>12.537048005810396</v>
      </c>
    </row>
    <row r="105">
      <c r="A105" t="s">
        <v>136</v>
      </c>
      <c r="B105" t="s">
        <v>139</v>
      </c>
      <c r="C105" s="12">
        <v>28.0</v>
      </c>
      <c r="D105" s="12">
        <v>16.0</v>
      </c>
      <c r="F105" s="12">
        <v>0.572197258638</v>
      </c>
      <c r="G105" s="12">
        <v>0.0665106438149</v>
      </c>
      <c r="I105">
        <v>12.770549995703242</v>
      </c>
      <c r="J105">
        <v>8.953089341383508</v>
      </c>
    </row>
    <row r="106">
      <c r="A106" t="s">
        <v>136</v>
      </c>
      <c r="B106" t="s">
        <v>139</v>
      </c>
      <c r="C106" s="12">
        <v>32.0</v>
      </c>
      <c r="D106" s="12">
        <v>24.0</v>
      </c>
      <c r="F106" s="12">
        <v>0.341182150752</v>
      </c>
      <c r="G106" s="12">
        <v>0.293026026037</v>
      </c>
      <c r="I106">
        <v>15.820937211286232</v>
      </c>
      <c r="J106">
        <v>8.910505591199785</v>
      </c>
    </row>
    <row r="107">
      <c r="A107" t="s">
        <v>136</v>
      </c>
      <c r="B107" t="s">
        <v>139</v>
      </c>
      <c r="C107" s="12">
        <v>28.0</v>
      </c>
      <c r="D107" s="12">
        <v>28.0</v>
      </c>
      <c r="F107" s="12">
        <v>0.886585561588</v>
      </c>
      <c r="G107" s="12">
        <v>0.393722364616</v>
      </c>
      <c r="I107">
        <v>26.383736826828123</v>
      </c>
      <c r="J107">
        <v>10.165879971568284</v>
      </c>
    </row>
    <row r="108">
      <c r="A108" t="s">
        <v>136</v>
      </c>
      <c r="B108" t="s">
        <v>139</v>
      </c>
      <c r="C108" s="12">
        <v>24.0</v>
      </c>
      <c r="D108" s="12">
        <v>52.0</v>
      </c>
      <c r="F108" s="12">
        <v>0.490536131654</v>
      </c>
      <c r="G108" s="12">
        <v>0.454309767958</v>
      </c>
      <c r="I108">
        <v>11.21586517396799</v>
      </c>
      <c r="J108">
        <v>10.110278815285069</v>
      </c>
    </row>
    <row r="109">
      <c r="A109" t="s">
        <v>136</v>
      </c>
      <c r="B109" t="s">
        <v>139</v>
      </c>
      <c r="C109" s="12">
        <v>20.0</v>
      </c>
      <c r="D109" s="12">
        <v>16.0</v>
      </c>
      <c r="F109" s="12">
        <v>0.630516446601</v>
      </c>
      <c r="G109" s="12">
        <v>0.207490787166</v>
      </c>
      <c r="I109">
        <v>12.520748529725942</v>
      </c>
      <c r="J109">
        <v>9.851408800659753</v>
      </c>
    </row>
    <row r="110">
      <c r="A110" t="s">
        <v>136</v>
      </c>
      <c r="B110" t="s">
        <v>139</v>
      </c>
      <c r="C110" s="12">
        <v>48.0</v>
      </c>
      <c r="D110" s="12">
        <v>16.0</v>
      </c>
      <c r="F110" s="12">
        <v>0.799006273282</v>
      </c>
      <c r="G110" s="12">
        <v>0.388346165829</v>
      </c>
      <c r="I110">
        <v>17.22457809801189</v>
      </c>
      <c r="J110">
        <v>13.503775451011148</v>
      </c>
    </row>
    <row r="111">
      <c r="A111" t="s">
        <v>136</v>
      </c>
      <c r="B111" t="s">
        <v>139</v>
      </c>
      <c r="C111" s="12">
        <v>16.0</v>
      </c>
      <c r="D111" s="12">
        <v>20.0</v>
      </c>
      <c r="F111" s="12">
        <v>0.194057475231</v>
      </c>
      <c r="G111" s="12">
        <v>0.27254445374</v>
      </c>
      <c r="I111">
        <v>10.053622197116303</v>
      </c>
      <c r="J111">
        <v>10.894111061120615</v>
      </c>
    </row>
    <row r="112">
      <c r="A112" t="s">
        <v>136</v>
      </c>
      <c r="B112" t="s">
        <v>139</v>
      </c>
      <c r="C112" s="12">
        <v>28.0</v>
      </c>
      <c r="D112" s="12">
        <v>120.0</v>
      </c>
      <c r="F112" s="12">
        <v>0.833402732851</v>
      </c>
      <c r="G112" s="12">
        <v>0.796935682289</v>
      </c>
      <c r="I112">
        <v>15.446734651436156</v>
      </c>
      <c r="J112">
        <v>13.73760924939165</v>
      </c>
    </row>
    <row r="113">
      <c r="A113" t="s">
        <v>136</v>
      </c>
      <c r="B113" t="s">
        <v>139</v>
      </c>
      <c r="C113" s="12">
        <v>32.0</v>
      </c>
      <c r="D113" s="12">
        <v>16.0</v>
      </c>
      <c r="F113" s="12">
        <v>0.664987423851</v>
      </c>
      <c r="G113" s="12">
        <v>0.242078188975</v>
      </c>
      <c r="I113">
        <v>13.276625932160734</v>
      </c>
      <c r="J113">
        <v>10.511493513867503</v>
      </c>
    </row>
    <row r="114">
      <c r="A114" t="s">
        <v>136</v>
      </c>
      <c r="B114" t="s">
        <v>139</v>
      </c>
      <c r="C114" s="12">
        <v>28.0</v>
      </c>
      <c r="D114" s="12">
        <v>48.0</v>
      </c>
      <c r="F114" s="12">
        <v>0.525022043416</v>
      </c>
      <c r="G114" s="12">
        <v>0.684021081797</v>
      </c>
      <c r="I114">
        <v>13.8671493872123</v>
      </c>
      <c r="J114">
        <v>13.082773197535868</v>
      </c>
    </row>
    <row r="115">
      <c r="A115" t="s">
        <v>136</v>
      </c>
      <c r="B115" t="s">
        <v>139</v>
      </c>
      <c r="C115" s="12">
        <v>100.0</v>
      </c>
      <c r="D115" s="12">
        <v>24.0</v>
      </c>
      <c r="F115" s="12">
        <v>1.3961550924</v>
      </c>
      <c r="G115" s="12">
        <v>0.459747269694</v>
      </c>
      <c r="I115">
        <v>16.42967784845715</v>
      </c>
      <c r="J115">
        <v>12.93324428679793</v>
      </c>
    </row>
    <row r="116">
      <c r="A116" t="s">
        <v>136</v>
      </c>
      <c r="B116" t="s">
        <v>139</v>
      </c>
      <c r="C116" s="12">
        <v>20.0</v>
      </c>
      <c r="D116" s="12">
        <v>24.0</v>
      </c>
      <c r="F116" s="12">
        <v>0.218060038375</v>
      </c>
      <c r="G116" s="12">
        <v>0.484068385581</v>
      </c>
      <c r="I116">
        <v>12.119527532365685</v>
      </c>
      <c r="J116">
        <v>15.557106024350256</v>
      </c>
    </row>
    <row r="117">
      <c r="A117" t="s">
        <v>136</v>
      </c>
      <c r="B117" t="s">
        <v>139</v>
      </c>
      <c r="C117" s="12">
        <v>28.0</v>
      </c>
      <c r="D117" s="12">
        <v>16.0</v>
      </c>
      <c r="F117" s="12">
        <v>0.793462174249</v>
      </c>
      <c r="G117" s="12">
        <v>0.393478914275</v>
      </c>
      <c r="I117">
        <v>16.2295426135379</v>
      </c>
      <c r="J117">
        <v>9.81159638935403</v>
      </c>
    </row>
    <row r="118">
      <c r="A118" t="s">
        <v>136</v>
      </c>
      <c r="B118" t="s">
        <v>139</v>
      </c>
      <c r="C118" s="12">
        <v>24.0</v>
      </c>
      <c r="D118" s="12">
        <v>16.0</v>
      </c>
      <c r="F118" s="12">
        <v>0.676785082427</v>
      </c>
      <c r="G118" s="12">
        <v>0.251238943519</v>
      </c>
      <c r="I118">
        <v>11.961600147402443</v>
      </c>
      <c r="J118">
        <v>11.441985240393638</v>
      </c>
    </row>
    <row r="119">
      <c r="A119" t="s">
        <v>136</v>
      </c>
      <c r="B119" t="s">
        <v>139</v>
      </c>
      <c r="C119" s="12">
        <v>56.0</v>
      </c>
      <c r="D119" s="12">
        <v>16.0</v>
      </c>
      <c r="F119" s="12">
        <v>0.869699401785</v>
      </c>
      <c r="G119" s="12">
        <v>0.213902854743</v>
      </c>
      <c r="I119">
        <v>16.63117691581145</v>
      </c>
      <c r="J119">
        <v>11.509452749434054</v>
      </c>
    </row>
    <row r="120">
      <c r="A120" t="s">
        <v>136</v>
      </c>
      <c r="B120" t="s">
        <v>139</v>
      </c>
      <c r="C120" s="12">
        <v>52.0</v>
      </c>
      <c r="D120" s="12">
        <v>32.0</v>
      </c>
      <c r="F120" s="12">
        <v>0.6135025704</v>
      </c>
      <c r="G120" s="12">
        <v>0.348734751582</v>
      </c>
      <c r="I120">
        <v>16.560217733666107</v>
      </c>
      <c r="J120">
        <v>14.235350050211352</v>
      </c>
    </row>
    <row r="121">
      <c r="A121" t="s">
        <v>136</v>
      </c>
      <c r="B121" t="s">
        <v>139</v>
      </c>
      <c r="C121" s="12">
        <v>16.0</v>
      </c>
      <c r="D121" s="12">
        <v>36.0</v>
      </c>
      <c r="F121" s="12">
        <v>0.309429865011</v>
      </c>
      <c r="G121" s="12">
        <v>0.40079797626</v>
      </c>
      <c r="I121">
        <v>13.169142047755908</v>
      </c>
      <c r="J121">
        <v>10.168983133197235</v>
      </c>
    </row>
    <row r="122">
      <c r="A122" t="s">
        <v>136</v>
      </c>
      <c r="B122" t="s">
        <v>139</v>
      </c>
      <c r="C122" s="12">
        <v>56.0</v>
      </c>
      <c r="D122" s="12">
        <v>36.0</v>
      </c>
      <c r="F122" s="12">
        <v>0.789370167948</v>
      </c>
      <c r="G122" s="12">
        <v>0.417637078607</v>
      </c>
      <c r="I122">
        <v>12.831435554140329</v>
      </c>
      <c r="J122">
        <v>10.02965747016819</v>
      </c>
    </row>
    <row r="123">
      <c r="A123" t="s">
        <v>136</v>
      </c>
      <c r="B123" t="s">
        <v>139</v>
      </c>
      <c r="C123" s="12">
        <v>36.0</v>
      </c>
      <c r="D123" s="12">
        <v>64.0</v>
      </c>
      <c r="F123" s="12">
        <v>0.63410577996</v>
      </c>
      <c r="G123" s="12">
        <v>0.397843129572</v>
      </c>
      <c r="I123">
        <v>14.449691530693151</v>
      </c>
      <c r="J123">
        <v>12.355636235986271</v>
      </c>
    </row>
    <row r="124">
      <c r="A124" t="s">
        <v>136</v>
      </c>
      <c r="B124" t="s">
        <v>139</v>
      </c>
      <c r="C124" s="12">
        <v>16.0</v>
      </c>
      <c r="D124" s="12">
        <v>364.0</v>
      </c>
      <c r="F124" s="12">
        <v>0.555250220394</v>
      </c>
      <c r="G124" s="12">
        <v>0.889622066224</v>
      </c>
      <c r="I124">
        <v>14.007121837986118</v>
      </c>
      <c r="J124">
        <v>23.059383199075313</v>
      </c>
    </row>
    <row r="125">
      <c r="A125" t="s">
        <v>136</v>
      </c>
      <c r="B125" t="s">
        <v>139</v>
      </c>
      <c r="C125" s="12">
        <v>24.0</v>
      </c>
      <c r="D125" s="12">
        <v>16.0</v>
      </c>
      <c r="F125" s="12">
        <v>0.404936659139</v>
      </c>
      <c r="G125" s="12">
        <v>0.769560674171</v>
      </c>
      <c r="I125">
        <v>12.600553352962637</v>
      </c>
      <c r="J125">
        <v>9.805487510988153</v>
      </c>
    </row>
    <row r="126">
      <c r="A126" t="s">
        <v>136</v>
      </c>
      <c r="B126" t="s">
        <v>139</v>
      </c>
      <c r="C126" s="12">
        <v>68.0</v>
      </c>
      <c r="D126" s="12">
        <v>60.0</v>
      </c>
      <c r="F126" s="12">
        <v>0.783199747511</v>
      </c>
      <c r="G126" s="12">
        <v>0.965032988157</v>
      </c>
      <c r="I126">
        <v>16.680841550359958</v>
      </c>
      <c r="J126">
        <v>11.5719088358798</v>
      </c>
    </row>
    <row r="127">
      <c r="A127" t="s">
        <v>136</v>
      </c>
      <c r="B127" t="s">
        <v>139</v>
      </c>
      <c r="C127" s="12">
        <v>16.0</v>
      </c>
      <c r="D127" s="12">
        <v>40.0</v>
      </c>
      <c r="F127" s="12">
        <v>0.252771004819</v>
      </c>
      <c r="G127" s="12">
        <v>0.788400013451</v>
      </c>
      <c r="I127">
        <v>13.3900532222655</v>
      </c>
      <c r="J127">
        <v>11.682054952012045</v>
      </c>
    </row>
    <row r="128">
      <c r="A128" t="s">
        <v>136</v>
      </c>
      <c r="B128" t="s">
        <v>141</v>
      </c>
      <c r="C128" s="12">
        <v>20.0</v>
      </c>
      <c r="D128" s="12">
        <v>32.0</v>
      </c>
      <c r="F128" s="12">
        <v>0.631493898701</v>
      </c>
      <c r="G128" s="12">
        <v>0.701520484152</v>
      </c>
      <c r="I128">
        <v>11.633476998338974</v>
      </c>
      <c r="J128">
        <v>9.855320232321773</v>
      </c>
    </row>
    <row r="129">
      <c r="A129" t="s">
        <v>136</v>
      </c>
      <c r="B129" t="s">
        <v>141</v>
      </c>
      <c r="C129" s="12">
        <v>20.0</v>
      </c>
      <c r="D129" s="12">
        <v>72.0</v>
      </c>
      <c r="F129" s="12">
        <v>0.237616913065</v>
      </c>
      <c r="G129" s="12">
        <v>0.838569301616</v>
      </c>
      <c r="I129">
        <v>12.573604487614212</v>
      </c>
      <c r="J129">
        <v>12.371300679591132</v>
      </c>
    </row>
    <row r="130">
      <c r="A130" t="s">
        <v>136</v>
      </c>
      <c r="B130" t="s">
        <v>141</v>
      </c>
      <c r="C130" s="12">
        <v>28.0</v>
      </c>
      <c r="D130" s="12">
        <v>40.0</v>
      </c>
      <c r="F130" s="12">
        <v>0.538848718295</v>
      </c>
      <c r="G130" s="12">
        <v>0.514944359363</v>
      </c>
      <c r="I130">
        <v>13.775882189376963</v>
      </c>
      <c r="J130">
        <v>11.316611226807675</v>
      </c>
    </row>
    <row r="131">
      <c r="A131" t="s">
        <v>136</v>
      </c>
      <c r="B131" t="s">
        <v>141</v>
      </c>
      <c r="C131" s="12">
        <v>56.0</v>
      </c>
      <c r="D131" s="12">
        <v>28.0</v>
      </c>
      <c r="F131" s="12">
        <v>0.85772682671</v>
      </c>
      <c r="G131" s="12">
        <v>1.02332254891</v>
      </c>
      <c r="I131">
        <v>16.634361739050085</v>
      </c>
      <c r="J131">
        <v>10.716821093463631</v>
      </c>
    </row>
    <row r="132">
      <c r="A132" t="s">
        <v>136</v>
      </c>
      <c r="B132" t="s">
        <v>141</v>
      </c>
      <c r="C132" s="12">
        <v>16.0</v>
      </c>
      <c r="D132" s="12">
        <v>24.0</v>
      </c>
      <c r="F132" s="12">
        <v>0.337529237614</v>
      </c>
      <c r="G132" s="12">
        <v>0.414584741026</v>
      </c>
      <c r="I132">
        <v>9.33785756375757</v>
      </c>
      <c r="J132">
        <v>10.178601067996706</v>
      </c>
    </row>
    <row r="133">
      <c r="A133" t="s">
        <v>136</v>
      </c>
      <c r="B133" t="s">
        <v>141</v>
      </c>
      <c r="C133" s="12">
        <v>32.0</v>
      </c>
      <c r="D133" s="12">
        <v>144.0</v>
      </c>
      <c r="F133" s="12">
        <v>0.583972890829</v>
      </c>
      <c r="G133" s="12">
        <v>0.880977178674</v>
      </c>
      <c r="I133">
        <v>13.919966793552003</v>
      </c>
      <c r="J133">
        <v>12.911869978174073</v>
      </c>
    </row>
    <row r="134">
      <c r="A134" t="s">
        <v>136</v>
      </c>
      <c r="B134" t="s">
        <v>141</v>
      </c>
      <c r="C134" s="12">
        <v>36.0</v>
      </c>
      <c r="D134" s="12">
        <v>80.0</v>
      </c>
      <c r="F134" s="12">
        <v>0.667098329015</v>
      </c>
      <c r="G134" s="12">
        <v>0.76802974003</v>
      </c>
      <c r="I134">
        <v>15.964777254369567</v>
      </c>
      <c r="J134">
        <v>23.018943147170788</v>
      </c>
    </row>
    <row r="135">
      <c r="A135" t="s">
        <v>136</v>
      </c>
      <c r="B135" t="s">
        <v>141</v>
      </c>
      <c r="C135" s="12">
        <v>28.0</v>
      </c>
      <c r="D135" s="12">
        <v>32.0</v>
      </c>
      <c r="F135" s="12">
        <v>0.852039817438</v>
      </c>
      <c r="G135" s="12">
        <v>0.337297213714</v>
      </c>
      <c r="I135">
        <v>23.754056056639367</v>
      </c>
      <c r="J135">
        <v>17.771765148756206</v>
      </c>
    </row>
    <row r="136">
      <c r="A136" t="s">
        <v>136</v>
      </c>
      <c r="B136" t="s">
        <v>141</v>
      </c>
      <c r="C136" s="12">
        <v>16.0</v>
      </c>
      <c r="D136" s="12">
        <v>44.0</v>
      </c>
      <c r="F136" s="12">
        <v>0.28542249185</v>
      </c>
      <c r="G136" s="12">
        <v>0.951714998359</v>
      </c>
      <c r="I136">
        <v>12.98706946246346</v>
      </c>
      <c r="J136">
        <v>13.562644476017555</v>
      </c>
    </row>
    <row r="137">
      <c r="A137" t="s">
        <v>136</v>
      </c>
      <c r="B137" t="s">
        <v>141</v>
      </c>
      <c r="C137" s="12">
        <v>96.0</v>
      </c>
      <c r="D137" s="12">
        <v>20.0</v>
      </c>
      <c r="F137" s="12">
        <v>0.857083253559</v>
      </c>
      <c r="G137" s="12">
        <v>0.555403664145</v>
      </c>
      <c r="I137">
        <v>16.75585485172333</v>
      </c>
      <c r="J137">
        <v>15.729491216594399</v>
      </c>
    </row>
    <row r="138">
      <c r="A138" t="s">
        <v>138</v>
      </c>
      <c r="B138" t="s">
        <v>141</v>
      </c>
      <c r="C138" s="12">
        <v>284.0</v>
      </c>
      <c r="D138" s="12">
        <v>28.0</v>
      </c>
      <c r="F138" s="12">
        <v>1.00167376648</v>
      </c>
      <c r="G138" s="12">
        <v>0.573422458696</v>
      </c>
      <c r="I138">
        <v>20.370440593645963</v>
      </c>
      <c r="J138">
        <v>12.905816591796713</v>
      </c>
    </row>
    <row r="139">
      <c r="A139" t="s">
        <v>138</v>
      </c>
      <c r="B139" t="s">
        <v>141</v>
      </c>
      <c r="C139" s="12">
        <v>40.0</v>
      </c>
      <c r="D139" s="12">
        <v>28.0</v>
      </c>
      <c r="F139" s="12">
        <v>0.620698429264</v>
      </c>
      <c r="G139" s="12">
        <v>0.407444243101</v>
      </c>
      <c r="I139">
        <v>16.037869166486843</v>
      </c>
      <c r="J139">
        <v>15.766969616238423</v>
      </c>
    </row>
    <row r="140">
      <c r="A140" t="s">
        <v>138</v>
      </c>
      <c r="B140" t="s">
        <v>141</v>
      </c>
      <c r="C140" s="12">
        <v>32.0</v>
      </c>
      <c r="D140" s="12">
        <v>208.0</v>
      </c>
      <c r="F140" s="12">
        <v>0.254380182195</v>
      </c>
      <c r="G140" s="12">
        <v>1.1771346937</v>
      </c>
      <c r="I140">
        <v>10.312123557346563</v>
      </c>
      <c r="J140">
        <v>25.645454909680527</v>
      </c>
    </row>
    <row r="141">
      <c r="A141" t="s">
        <v>138</v>
      </c>
      <c r="B141" t="s">
        <v>141</v>
      </c>
      <c r="C141" s="12">
        <v>76.0</v>
      </c>
      <c r="D141" s="12">
        <v>44.0</v>
      </c>
      <c r="F141" s="12">
        <v>0.794514234179</v>
      </c>
      <c r="G141" s="12">
        <v>0.88799656761</v>
      </c>
      <c r="I141">
        <v>15.949929759657335</v>
      </c>
      <c r="J141">
        <v>17.51849152945985</v>
      </c>
    </row>
    <row r="142">
      <c r="A142" t="s">
        <v>138</v>
      </c>
      <c r="B142" t="s">
        <v>141</v>
      </c>
      <c r="C142" s="12">
        <v>52.0</v>
      </c>
      <c r="D142" s="12">
        <v>24.0</v>
      </c>
      <c r="F142" s="12">
        <v>0.923149318253</v>
      </c>
      <c r="G142" s="12">
        <v>0.725202442659</v>
      </c>
      <c r="I142">
        <v>17.087247453902922</v>
      </c>
      <c r="J142">
        <v>16.527436904587717</v>
      </c>
    </row>
    <row r="143">
      <c r="A143" t="s">
        <v>138</v>
      </c>
      <c r="B143" t="s">
        <v>141</v>
      </c>
      <c r="C143" s="12">
        <v>56.0</v>
      </c>
      <c r="D143" s="12">
        <v>60.0</v>
      </c>
      <c r="F143" s="12">
        <v>0.734559249751</v>
      </c>
      <c r="G143" s="12">
        <v>0.549282289921</v>
      </c>
      <c r="I143">
        <v>15.924838292234375</v>
      </c>
      <c r="J143">
        <v>26.436873192770975</v>
      </c>
    </row>
    <row r="144">
      <c r="A144" t="s">
        <v>138</v>
      </c>
      <c r="B144" t="s">
        <v>141</v>
      </c>
      <c r="C144" s="12">
        <v>36.0</v>
      </c>
      <c r="D144" s="12">
        <v>68.0</v>
      </c>
      <c r="F144" s="12">
        <v>0.524136728261</v>
      </c>
      <c r="G144" s="12">
        <v>0.661047741521</v>
      </c>
      <c r="I144">
        <v>13.16374051432941</v>
      </c>
      <c r="J144">
        <v>14.997727785622311</v>
      </c>
    </row>
    <row r="145">
      <c r="A145" t="s">
        <v>138</v>
      </c>
      <c r="B145" t="s">
        <v>143</v>
      </c>
      <c r="C145" s="12">
        <v>36.0</v>
      </c>
      <c r="D145" s="12">
        <v>52.0</v>
      </c>
      <c r="F145" s="12">
        <v>0.628677926492</v>
      </c>
      <c r="G145" s="12">
        <v>0.560150350605</v>
      </c>
      <c r="I145">
        <v>15.685710710522182</v>
      </c>
      <c r="J145">
        <v>13.307023379691374</v>
      </c>
    </row>
    <row r="146">
      <c r="A146" t="s">
        <v>138</v>
      </c>
      <c r="B146" t="s">
        <v>143</v>
      </c>
      <c r="C146" s="12">
        <v>16.0</v>
      </c>
      <c r="D146" s="12">
        <v>112.0</v>
      </c>
      <c r="F146" s="12">
        <v>0.357047048941</v>
      </c>
      <c r="G146" s="12">
        <v>0.70337076274</v>
      </c>
      <c r="I146">
        <v>14.739801251628126</v>
      </c>
      <c r="J146">
        <v>14.085842559061458</v>
      </c>
    </row>
    <row r="147">
      <c r="A147" t="s">
        <v>138</v>
      </c>
      <c r="B147" t="s">
        <v>143</v>
      </c>
      <c r="C147" s="12">
        <v>20.0</v>
      </c>
      <c r="D147" s="12">
        <v>180.0</v>
      </c>
      <c r="F147" s="12">
        <v>0.247278534071</v>
      </c>
      <c r="G147" s="12">
        <v>0.896654353237</v>
      </c>
      <c r="I147">
        <v>15.969278211001633</v>
      </c>
      <c r="J147">
        <v>14.573454203982678</v>
      </c>
    </row>
    <row r="148">
      <c r="A148" t="s">
        <v>138</v>
      </c>
      <c r="B148" t="s">
        <v>143</v>
      </c>
      <c r="C148" s="12">
        <v>204.0</v>
      </c>
      <c r="D148" s="12">
        <v>48.0</v>
      </c>
      <c r="F148" s="12">
        <v>1.07485304201</v>
      </c>
      <c r="G148" s="12">
        <v>0.806956864689</v>
      </c>
      <c r="I148">
        <v>19.20781636939831</v>
      </c>
      <c r="J148">
        <v>15.003971563630495</v>
      </c>
    </row>
    <row r="149">
      <c r="A149" t="s">
        <v>138</v>
      </c>
      <c r="B149" t="s">
        <v>143</v>
      </c>
      <c r="C149" s="12">
        <v>16.0</v>
      </c>
      <c r="D149" s="12">
        <v>96.0</v>
      </c>
      <c r="F149" s="12">
        <v>0.42427140598</v>
      </c>
      <c r="G149" s="12">
        <v>0.779238829989</v>
      </c>
      <c r="I149">
        <v>9.620100220245233</v>
      </c>
      <c r="J149">
        <v>16.173090769208237</v>
      </c>
    </row>
    <row r="150">
      <c r="A150" t="s">
        <v>138</v>
      </c>
      <c r="B150" t="s">
        <v>143</v>
      </c>
      <c r="C150" s="12">
        <v>20.0</v>
      </c>
      <c r="D150" s="12">
        <v>20.0</v>
      </c>
      <c r="F150" s="12">
        <v>0.495978973657</v>
      </c>
      <c r="G150" s="12">
        <v>0.447500746694</v>
      </c>
      <c r="I150">
        <v>13.440917856565463</v>
      </c>
      <c r="J150">
        <v>9.522088412988747</v>
      </c>
    </row>
    <row r="151">
      <c r="A151" t="s">
        <v>138</v>
      </c>
      <c r="B151" t="s">
        <v>143</v>
      </c>
      <c r="C151" s="12">
        <v>76.0</v>
      </c>
      <c r="D151" s="12">
        <v>72.0</v>
      </c>
      <c r="F151" s="12">
        <v>0.662076694039</v>
      </c>
      <c r="G151" s="12">
        <v>0.840901350038</v>
      </c>
      <c r="I151">
        <v>12.065792972739276</v>
      </c>
      <c r="J151">
        <v>13.648184407299002</v>
      </c>
    </row>
    <row r="152">
      <c r="A152" t="s">
        <v>138</v>
      </c>
      <c r="B152" t="s">
        <v>143</v>
      </c>
      <c r="C152" s="12">
        <v>16.0</v>
      </c>
      <c r="D152" s="12">
        <v>68.0</v>
      </c>
      <c r="F152" s="12">
        <v>0.226876527169</v>
      </c>
      <c r="G152" s="12">
        <v>0.779962763482</v>
      </c>
      <c r="I152">
        <v>13.017594832380015</v>
      </c>
      <c r="J152">
        <v>12.027614595297512</v>
      </c>
    </row>
    <row r="153">
      <c r="A153" t="s">
        <v>138</v>
      </c>
      <c r="B153" t="s">
        <v>143</v>
      </c>
      <c r="C153" s="12">
        <v>16.0</v>
      </c>
      <c r="D153" s="12">
        <v>32.0</v>
      </c>
      <c r="F153" s="12">
        <v>0.653735237401</v>
      </c>
      <c r="G153" s="12">
        <v>0.811224054698</v>
      </c>
      <c r="I153">
        <v>11.840244579758693</v>
      </c>
      <c r="J153">
        <v>10.378844655519558</v>
      </c>
    </row>
    <row r="154">
      <c r="A154" t="s">
        <v>138</v>
      </c>
      <c r="B154" t="s">
        <v>143</v>
      </c>
      <c r="C154" s="12">
        <v>32.0</v>
      </c>
      <c r="D154" s="12">
        <v>108.0</v>
      </c>
      <c r="F154" s="12">
        <v>0.500009120644</v>
      </c>
      <c r="G154" s="12">
        <v>0.69211791451</v>
      </c>
      <c r="I154">
        <v>11.011105992406343</v>
      </c>
      <c r="J154">
        <v>11.81110461443723</v>
      </c>
    </row>
    <row r="155">
      <c r="A155" t="s">
        <v>140</v>
      </c>
      <c r="B155" t="s">
        <v>143</v>
      </c>
      <c r="C155" s="12">
        <v>264.0</v>
      </c>
      <c r="D155" s="12">
        <v>24.0</v>
      </c>
      <c r="F155" s="12">
        <v>0.854264528305</v>
      </c>
      <c r="G155" s="12">
        <v>0.260725558358</v>
      </c>
      <c r="I155">
        <v>20.247783422956086</v>
      </c>
      <c r="J155">
        <v>9.39467945775294</v>
      </c>
    </row>
    <row r="156">
      <c r="A156" t="s">
        <v>140</v>
      </c>
      <c r="B156" t="s">
        <v>143</v>
      </c>
      <c r="C156" s="12">
        <v>40.0</v>
      </c>
      <c r="D156" s="12">
        <v>40.0</v>
      </c>
      <c r="F156" s="12">
        <v>0.48518336908</v>
      </c>
      <c r="G156" s="12">
        <v>0.45203903979</v>
      </c>
      <c r="I156">
        <v>15.944363033206127</v>
      </c>
      <c r="J156">
        <v>11.1889718418789</v>
      </c>
    </row>
    <row r="157">
      <c r="A157" t="s">
        <v>140</v>
      </c>
      <c r="B157" t="s">
        <v>143</v>
      </c>
      <c r="C157" s="12">
        <v>32.0</v>
      </c>
      <c r="D157" s="12">
        <v>148.0</v>
      </c>
      <c r="F157" s="12">
        <v>0.401688526484</v>
      </c>
      <c r="G157" s="12">
        <v>0.729094230017</v>
      </c>
      <c r="I157">
        <v>10.775317146081374</v>
      </c>
      <c r="J157">
        <v>16.70399003675211</v>
      </c>
    </row>
    <row r="158">
      <c r="A158" t="s">
        <v>140</v>
      </c>
      <c r="B158" t="s">
        <v>143</v>
      </c>
      <c r="C158" s="12">
        <v>16.0</v>
      </c>
      <c r="D158" s="12">
        <v>84.0</v>
      </c>
      <c r="F158" s="12">
        <v>0.602822718546</v>
      </c>
      <c r="G158" s="12">
        <v>0.722528042675</v>
      </c>
      <c r="I158">
        <v>14.288381925695647</v>
      </c>
      <c r="J158">
        <v>13.269784721567925</v>
      </c>
    </row>
    <row r="159">
      <c r="A159" t="s">
        <v>140</v>
      </c>
      <c r="B159" t="s">
        <v>143</v>
      </c>
      <c r="C159" s="12">
        <v>28.0</v>
      </c>
      <c r="D159" s="12">
        <v>28.0</v>
      </c>
      <c r="F159" s="12">
        <v>0.443442059131</v>
      </c>
      <c r="G159" s="12">
        <v>0.451904649102</v>
      </c>
      <c r="I159">
        <v>11.118808945369205</v>
      </c>
      <c r="J159">
        <v>11.754464337952466</v>
      </c>
    </row>
    <row r="160">
      <c r="A160" t="s">
        <v>140</v>
      </c>
      <c r="B160" t="s">
        <v>143</v>
      </c>
      <c r="C160" s="12">
        <v>80.0</v>
      </c>
      <c r="D160" s="12">
        <v>344.0</v>
      </c>
      <c r="F160" s="12">
        <v>0.518714587172</v>
      </c>
      <c r="G160" s="12">
        <v>1.33755565351</v>
      </c>
      <c r="I160">
        <v>12.626304046203282</v>
      </c>
      <c r="J160">
        <v>22.202624248244838</v>
      </c>
    </row>
    <row r="161">
      <c r="A161" t="s">
        <v>140</v>
      </c>
      <c r="B161" t="s">
        <v>143</v>
      </c>
      <c r="C161" s="12">
        <v>40.0</v>
      </c>
      <c r="D161" s="12">
        <v>16.0</v>
      </c>
      <c r="F161" s="12">
        <v>0.661661728289</v>
      </c>
      <c r="G161" s="12">
        <v>0.603107263306</v>
      </c>
      <c r="I161">
        <v>11.296328887082112</v>
      </c>
      <c r="J161">
        <v>10.958630168787796</v>
      </c>
    </row>
    <row r="162">
      <c r="A162" t="s">
        <v>140</v>
      </c>
      <c r="B162" t="s">
        <v>143</v>
      </c>
      <c r="C162" s="12">
        <v>68.0</v>
      </c>
      <c r="D162" s="12">
        <v>64.0</v>
      </c>
      <c r="F162" s="12">
        <v>0.807751179011</v>
      </c>
      <c r="G162" s="12">
        <v>0.708336526334</v>
      </c>
      <c r="I162">
        <v>14.69759403908547</v>
      </c>
      <c r="J162">
        <v>11.427690422232049</v>
      </c>
    </row>
    <row r="163">
      <c r="A163" t="s">
        <v>140</v>
      </c>
      <c r="B163" t="s">
        <v>143</v>
      </c>
      <c r="C163" s="12">
        <v>24.0</v>
      </c>
      <c r="D163" s="12">
        <v>56.0</v>
      </c>
      <c r="F163" s="12">
        <v>0.446225893795</v>
      </c>
      <c r="G163" s="12">
        <v>0.841182796042</v>
      </c>
      <c r="I163">
        <v>9.869352486498443</v>
      </c>
      <c r="J163">
        <v>14.469305277531044</v>
      </c>
    </row>
    <row r="164">
      <c r="A164" t="s">
        <v>140</v>
      </c>
      <c r="B164" t="s">
        <v>143</v>
      </c>
      <c r="C164" s="12">
        <v>136.0</v>
      </c>
      <c r="D164" s="12">
        <v>256.0</v>
      </c>
      <c r="F164" s="12">
        <v>0.848696804433</v>
      </c>
      <c r="G164" s="12">
        <v>1.20155025494</v>
      </c>
      <c r="I164">
        <v>13.70485766904444</v>
      </c>
      <c r="J164">
        <v>23.09948965898596</v>
      </c>
    </row>
    <row r="165">
      <c r="A165" t="s">
        <v>140</v>
      </c>
      <c r="B165" t="s">
        <v>143</v>
      </c>
      <c r="C165" s="12">
        <v>16.0</v>
      </c>
      <c r="D165" s="12">
        <v>132.0</v>
      </c>
      <c r="F165" s="12">
        <v>0.471581352609</v>
      </c>
      <c r="G165" s="12">
        <v>1.09821284745</v>
      </c>
      <c r="I165">
        <v>9.60426697542828</v>
      </c>
      <c r="J165">
        <v>21.140392057917648</v>
      </c>
    </row>
    <row r="166">
      <c r="A166" t="s">
        <v>140</v>
      </c>
      <c r="B166" t="s">
        <v>143</v>
      </c>
      <c r="C166" s="12">
        <v>44.0</v>
      </c>
      <c r="D166" s="12">
        <v>216.0</v>
      </c>
      <c r="F166" s="12">
        <v>0.624937471309</v>
      </c>
      <c r="G166" s="12">
        <v>1.0660330945</v>
      </c>
      <c r="I166">
        <v>11.82433055154334</v>
      </c>
      <c r="J166">
        <v>22.008573155818453</v>
      </c>
    </row>
    <row r="167">
      <c r="A167" t="s">
        <v>140</v>
      </c>
      <c r="B167" t="s">
        <v>145</v>
      </c>
      <c r="C167" s="12">
        <v>32.0</v>
      </c>
      <c r="D167" s="12">
        <v>60.0</v>
      </c>
      <c r="F167" s="12">
        <v>0.367393398888</v>
      </c>
      <c r="G167" s="12">
        <v>0.621028722948</v>
      </c>
      <c r="I167">
        <v>12.471036488606654</v>
      </c>
      <c r="J167">
        <v>17.156835587953918</v>
      </c>
    </row>
    <row r="168">
      <c r="A168" t="s">
        <v>140</v>
      </c>
      <c r="B168" t="s">
        <v>145</v>
      </c>
      <c r="C168" s="12">
        <v>16.0</v>
      </c>
      <c r="D168" s="12">
        <v>16.0</v>
      </c>
      <c r="F168" s="12">
        <v>0.633986379722</v>
      </c>
      <c r="G168" s="12">
        <v>0.15265251348</v>
      </c>
      <c r="I168">
        <v>12.93231893183373</v>
      </c>
      <c r="J168">
        <v>12.281293271264714</v>
      </c>
    </row>
    <row r="169">
      <c r="A169" t="s">
        <v>140</v>
      </c>
      <c r="B169" t="s">
        <v>145</v>
      </c>
      <c r="C169" s="12">
        <v>16.0</v>
      </c>
      <c r="D169" s="12">
        <v>32.0</v>
      </c>
      <c r="F169" s="12">
        <v>0.588178308908</v>
      </c>
      <c r="G169" s="12">
        <v>0.366653862609</v>
      </c>
      <c r="I169">
        <v>9.914593353105577</v>
      </c>
      <c r="J169">
        <v>11.60096851317718</v>
      </c>
    </row>
    <row r="170">
      <c r="A170" t="s">
        <v>140</v>
      </c>
      <c r="B170" t="s">
        <v>145</v>
      </c>
      <c r="C170" s="12">
        <v>40.0</v>
      </c>
      <c r="D170" s="12">
        <v>28.0</v>
      </c>
      <c r="F170" s="12">
        <v>0.33019570247</v>
      </c>
      <c r="G170" s="12">
        <v>0.640351937284</v>
      </c>
      <c r="I170">
        <v>11.482497470729262</v>
      </c>
      <c r="J170">
        <v>11.009554680402552</v>
      </c>
    </row>
    <row r="171">
      <c r="A171" t="s">
        <v>140</v>
      </c>
      <c r="B171" t="s">
        <v>145</v>
      </c>
      <c r="C171" s="12">
        <v>24.0</v>
      </c>
      <c r="D171" s="12">
        <v>16.0</v>
      </c>
      <c r="F171" s="12">
        <v>0.22462317585</v>
      </c>
      <c r="G171" s="12">
        <v>0.0724874005725</v>
      </c>
      <c r="I171">
        <v>9.894447241290006</v>
      </c>
      <c r="J171">
        <v>10.967549577989223</v>
      </c>
    </row>
    <row r="172">
      <c r="A172" t="s">
        <v>140</v>
      </c>
      <c r="B172" t="s">
        <v>148</v>
      </c>
      <c r="C172" s="12">
        <v>24.0</v>
      </c>
      <c r="D172" s="12">
        <v>48.0</v>
      </c>
      <c r="F172" s="12">
        <v>0.587908330757</v>
      </c>
      <c r="G172" s="12">
        <v>0.409503590452</v>
      </c>
      <c r="I172">
        <v>12.014242814509002</v>
      </c>
      <c r="J172">
        <v>11.06286228096958</v>
      </c>
    </row>
    <row r="173">
      <c r="A173" t="s">
        <v>140</v>
      </c>
      <c r="B173" t="s">
        <v>148</v>
      </c>
      <c r="C173" s="12">
        <v>20.0</v>
      </c>
      <c r="D173" s="12">
        <v>32.0</v>
      </c>
      <c r="F173" s="12">
        <v>0.172374091093</v>
      </c>
      <c r="G173" s="12">
        <v>0.539095047377</v>
      </c>
      <c r="I173">
        <v>8.950159242304137</v>
      </c>
      <c r="J173">
        <v>10.334733380998845</v>
      </c>
    </row>
    <row r="174">
      <c r="A174" t="s">
        <v>140</v>
      </c>
      <c r="B174" t="s">
        <v>148</v>
      </c>
      <c r="C174" s="12">
        <v>32.0</v>
      </c>
      <c r="D174" s="12">
        <v>16.0</v>
      </c>
      <c r="F174" s="12">
        <v>0.263665855151</v>
      </c>
      <c r="G174" s="12">
        <v>0.190390778129</v>
      </c>
      <c r="I174">
        <v>10.764085572933121</v>
      </c>
      <c r="J174">
        <v>9.612387268208002</v>
      </c>
    </row>
    <row r="175">
      <c r="A175" t="s">
        <v>140</v>
      </c>
      <c r="B175" t="s">
        <v>148</v>
      </c>
      <c r="C175" s="12">
        <v>20.0</v>
      </c>
      <c r="D175" s="12">
        <v>32.0</v>
      </c>
      <c r="F175" s="12">
        <v>0.236877434576</v>
      </c>
      <c r="G175" s="12">
        <v>0.382543286528</v>
      </c>
      <c r="I175">
        <v>8.540353254812883</v>
      </c>
      <c r="J175">
        <v>11.81300566003442</v>
      </c>
    </row>
    <row r="176">
      <c r="A176" t="s">
        <v>140</v>
      </c>
      <c r="B176" t="s">
        <v>148</v>
      </c>
      <c r="C176" s="12">
        <v>68.0</v>
      </c>
      <c r="D176" s="12">
        <v>64.0</v>
      </c>
      <c r="F176" s="12">
        <v>0.621478854492</v>
      </c>
      <c r="G176" s="12">
        <v>0.751250854498</v>
      </c>
      <c r="I176">
        <v>10.942756687631672</v>
      </c>
      <c r="J176">
        <v>17.362309344584244</v>
      </c>
    </row>
    <row r="177">
      <c r="A177" t="s">
        <v>140</v>
      </c>
      <c r="B177" t="s">
        <v>148</v>
      </c>
      <c r="C177" s="12">
        <v>16.0</v>
      </c>
      <c r="D177" s="12">
        <v>36.0</v>
      </c>
      <c r="F177" s="12">
        <v>0.622990655208</v>
      </c>
      <c r="G177" s="12">
        <v>0.399241453292</v>
      </c>
      <c r="I177">
        <v>10.201035171883813</v>
      </c>
      <c r="J177">
        <v>12.038815958758146</v>
      </c>
    </row>
    <row r="178">
      <c r="A178" t="s">
        <v>140</v>
      </c>
      <c r="B178" t="s">
        <v>148</v>
      </c>
      <c r="C178" s="12">
        <v>40.0</v>
      </c>
      <c r="D178" s="12">
        <v>24.0</v>
      </c>
      <c r="F178" s="12">
        <v>0.7858875059</v>
      </c>
      <c r="G178" s="12">
        <v>0.30337394412</v>
      </c>
      <c r="I178">
        <v>11.588734376181053</v>
      </c>
      <c r="J178">
        <v>11.297356682524708</v>
      </c>
    </row>
    <row r="179">
      <c r="A179" t="s">
        <v>140</v>
      </c>
      <c r="B179" t="s">
        <v>148</v>
      </c>
      <c r="C179" s="12">
        <v>16.0</v>
      </c>
      <c r="D179" s="12">
        <v>28.0</v>
      </c>
      <c r="F179" s="12">
        <v>0.64326168284</v>
      </c>
      <c r="G179" s="12">
        <v>0.415154028157</v>
      </c>
      <c r="I179">
        <v>12.626277838936815</v>
      </c>
      <c r="J179">
        <v>12.893525986993456</v>
      </c>
    </row>
    <row r="180">
      <c r="A180" t="s">
        <v>140</v>
      </c>
      <c r="B180" t="s">
        <v>148</v>
      </c>
      <c r="C180" s="12">
        <v>136.0</v>
      </c>
      <c r="D180" s="12">
        <v>28.0</v>
      </c>
      <c r="F180" s="12">
        <v>1.33403517845</v>
      </c>
      <c r="G180" s="12">
        <v>0.255886376491</v>
      </c>
      <c r="I180">
        <v>14.940339561743277</v>
      </c>
      <c r="J180">
        <v>10.217343720014123</v>
      </c>
    </row>
    <row r="181">
      <c r="A181" t="s">
        <v>140</v>
      </c>
      <c r="B181" t="s">
        <v>148</v>
      </c>
      <c r="C181" s="12">
        <v>52.0</v>
      </c>
      <c r="D181" s="12">
        <v>76.0</v>
      </c>
      <c r="F181" s="12">
        <v>0.691073803031</v>
      </c>
      <c r="G181" s="12">
        <v>0.780094897941</v>
      </c>
      <c r="I181">
        <v>13.640982477047594</v>
      </c>
      <c r="J181">
        <v>13.646601391881553</v>
      </c>
    </row>
    <row r="182">
      <c r="A182" t="s">
        <v>140</v>
      </c>
      <c r="B182" t="s">
        <v>148</v>
      </c>
      <c r="C182" s="12">
        <v>104.0</v>
      </c>
      <c r="D182" s="12">
        <v>16.0</v>
      </c>
      <c r="F182" s="12">
        <v>0.874227821978</v>
      </c>
      <c r="G182" s="12">
        <v>0.932092923644</v>
      </c>
      <c r="I182">
        <v>12.76926556724953</v>
      </c>
      <c r="J182">
        <v>13.26393438161603</v>
      </c>
    </row>
    <row r="183">
      <c r="A183" t="s">
        <v>140</v>
      </c>
      <c r="B183" t="s">
        <v>148</v>
      </c>
      <c r="C183" s="12">
        <v>16.0</v>
      </c>
      <c r="D183" s="12">
        <v>24.0</v>
      </c>
      <c r="F183" s="12">
        <v>0.230557013815</v>
      </c>
      <c r="G183" s="12">
        <v>0.202644772656</v>
      </c>
      <c r="I183">
        <v>9.84733861484149</v>
      </c>
      <c r="J183">
        <v>12.67102773733526</v>
      </c>
    </row>
    <row r="184">
      <c r="A184" t="s">
        <v>140</v>
      </c>
      <c r="B184" t="s">
        <v>148</v>
      </c>
      <c r="C184" s="12">
        <v>16.0</v>
      </c>
      <c r="D184" s="12">
        <v>48.0</v>
      </c>
      <c r="F184" s="12">
        <v>0.111036174064</v>
      </c>
      <c r="G184" s="12">
        <v>0.394817238875</v>
      </c>
      <c r="I184">
        <v>10.713079915264585</v>
      </c>
      <c r="J184">
        <v>14.000260940575481</v>
      </c>
    </row>
    <row r="185">
      <c r="A185" t="s">
        <v>140</v>
      </c>
      <c r="B185" t="s">
        <v>148</v>
      </c>
      <c r="C185" s="12">
        <v>104.0</v>
      </c>
      <c r="D185" s="12">
        <v>28.0</v>
      </c>
      <c r="F185" s="12">
        <v>1.02851593028</v>
      </c>
      <c r="G185" s="12">
        <v>0.444936896043</v>
      </c>
      <c r="I185">
        <v>17.588802580001513</v>
      </c>
      <c r="J185">
        <v>14.081400917540284</v>
      </c>
    </row>
    <row r="186">
      <c r="A186" t="s">
        <v>140</v>
      </c>
      <c r="B186" t="s">
        <v>148</v>
      </c>
      <c r="C186" s="12">
        <v>116.0</v>
      </c>
      <c r="D186" s="12">
        <v>36.0</v>
      </c>
      <c r="F186" s="12">
        <v>0.558157403232</v>
      </c>
      <c r="G186" s="12">
        <v>0.62786759968</v>
      </c>
      <c r="I186">
        <v>12.782079329098824</v>
      </c>
      <c r="J186">
        <v>12.930769277766178</v>
      </c>
    </row>
    <row r="187">
      <c r="A187" t="s">
        <v>140</v>
      </c>
      <c r="B187" t="s">
        <v>148</v>
      </c>
      <c r="C187" s="12">
        <v>24.0</v>
      </c>
      <c r="D187" s="12">
        <v>16.0</v>
      </c>
      <c r="F187" s="12">
        <v>0.330784708089</v>
      </c>
      <c r="G187" s="12">
        <v>0.418110913655</v>
      </c>
      <c r="I187">
        <v>12.752542595438785</v>
      </c>
      <c r="J187">
        <v>13.353978406008434</v>
      </c>
    </row>
    <row r="188">
      <c r="A188" t="s">
        <v>140</v>
      </c>
      <c r="B188" t="s">
        <v>148</v>
      </c>
      <c r="C188" s="12">
        <v>32.0</v>
      </c>
      <c r="D188" s="12">
        <v>20.0</v>
      </c>
      <c r="F188" s="12">
        <v>0.658685433525</v>
      </c>
      <c r="G188" s="12">
        <v>0.239705644231</v>
      </c>
      <c r="I188">
        <v>12.69781883105053</v>
      </c>
      <c r="J188">
        <v>12.952263555497606</v>
      </c>
    </row>
    <row r="189">
      <c r="A189" t="s">
        <v>140</v>
      </c>
      <c r="B189" t="s">
        <v>148</v>
      </c>
      <c r="C189" s="12">
        <v>88.0</v>
      </c>
      <c r="D189" s="12">
        <v>16.0</v>
      </c>
      <c r="F189" s="12">
        <v>1.62990763513</v>
      </c>
      <c r="G189" s="12">
        <v>0.157557804982</v>
      </c>
      <c r="I189">
        <v>22.277532727406633</v>
      </c>
      <c r="J189">
        <v>12.520768142665212</v>
      </c>
    </row>
    <row r="190">
      <c r="A190" t="s">
        <v>140</v>
      </c>
      <c r="B190" t="s">
        <v>148</v>
      </c>
      <c r="C190" s="12">
        <v>84.0</v>
      </c>
      <c r="D190" s="12">
        <v>96.0</v>
      </c>
      <c r="F190" s="12">
        <v>0.838231183959</v>
      </c>
      <c r="G190" s="12">
        <v>0.608356240114</v>
      </c>
      <c r="I190">
        <v>18.702809338653847</v>
      </c>
      <c r="J190">
        <v>14.025237312346004</v>
      </c>
    </row>
    <row r="191">
      <c r="A191" t="s">
        <v>140</v>
      </c>
      <c r="B191" t="s">
        <v>148</v>
      </c>
      <c r="C191" s="12">
        <v>16.0</v>
      </c>
      <c r="D191" s="12">
        <v>20.0</v>
      </c>
      <c r="F191" s="12">
        <v>0.263005663367</v>
      </c>
      <c r="G191" s="12">
        <v>0.696949771077</v>
      </c>
      <c r="I191">
        <v>9.227543970305781</v>
      </c>
      <c r="J191">
        <v>13.283089930554585</v>
      </c>
    </row>
    <row r="192">
      <c r="A192" t="s">
        <v>140</v>
      </c>
      <c r="B192" t="s">
        <v>148</v>
      </c>
      <c r="C192" s="12">
        <v>48.0</v>
      </c>
      <c r="D192" s="12">
        <v>20.0</v>
      </c>
      <c r="F192" s="12">
        <v>0.68246197743</v>
      </c>
      <c r="G192" s="12">
        <v>0.33418009603</v>
      </c>
      <c r="I192">
        <v>12.295674585698668</v>
      </c>
      <c r="J192">
        <v>10.493685786849875</v>
      </c>
    </row>
    <row r="193">
      <c r="A193" t="s">
        <v>140</v>
      </c>
      <c r="B193" t="s">
        <v>148</v>
      </c>
      <c r="C193" s="12">
        <v>24.0</v>
      </c>
      <c r="D193" s="12">
        <v>24.0</v>
      </c>
      <c r="F193" s="12">
        <v>0.26577587124</v>
      </c>
      <c r="G193" s="12">
        <v>0.523080492982</v>
      </c>
      <c r="I193">
        <v>11.7606135492355</v>
      </c>
      <c r="J193">
        <v>10.141741494563572</v>
      </c>
    </row>
    <row r="194">
      <c r="A194" t="s">
        <v>140</v>
      </c>
      <c r="B194" t="s">
        <v>148</v>
      </c>
      <c r="C194" s="12">
        <v>44.0</v>
      </c>
      <c r="D194" s="12">
        <v>84.0</v>
      </c>
      <c r="F194" s="12">
        <v>0.536008852539</v>
      </c>
      <c r="G194" s="12">
        <v>0.674499337681</v>
      </c>
      <c r="I194">
        <v>13.209287694007664</v>
      </c>
      <c r="J194">
        <v>11.112838732811555</v>
      </c>
    </row>
    <row r="195">
      <c r="A195" t="s">
        <v>140</v>
      </c>
      <c r="B195" t="s">
        <v>148</v>
      </c>
      <c r="C195" s="12">
        <v>20.0</v>
      </c>
      <c r="D195" s="12">
        <v>24.0</v>
      </c>
      <c r="F195" s="12">
        <v>0.364979906016</v>
      </c>
      <c r="G195" s="12">
        <v>0.272519399667</v>
      </c>
      <c r="I195">
        <v>9.80174248341438</v>
      </c>
      <c r="J195">
        <v>9.755428580917723</v>
      </c>
    </row>
    <row r="196">
      <c r="A196" t="s">
        <v>140</v>
      </c>
      <c r="B196" t="s">
        <v>148</v>
      </c>
      <c r="C196" s="12">
        <v>16.0</v>
      </c>
      <c r="D196" s="12">
        <v>100.0</v>
      </c>
      <c r="F196" s="12">
        <v>0.423327133608</v>
      </c>
      <c r="G196" s="12">
        <v>0.600123393615</v>
      </c>
      <c r="I196">
        <v>9.84016844119397</v>
      </c>
      <c r="J196">
        <v>12.053762648192368</v>
      </c>
    </row>
    <row r="197">
      <c r="A197" t="s">
        <v>140</v>
      </c>
      <c r="B197" t="s">
        <v>148</v>
      </c>
      <c r="C197" s="12">
        <v>16.0</v>
      </c>
      <c r="D197" s="12">
        <v>76.0</v>
      </c>
      <c r="F197" s="12">
        <v>0.30977468513</v>
      </c>
      <c r="G197" s="12">
        <v>0.991208496718</v>
      </c>
      <c r="I197">
        <v>11.829846854352768</v>
      </c>
      <c r="J197">
        <v>11.648177935929583</v>
      </c>
    </row>
    <row r="198">
      <c r="A198" t="s">
        <v>140</v>
      </c>
      <c r="B198" t="s">
        <v>150</v>
      </c>
      <c r="C198" s="12">
        <v>36.0</v>
      </c>
      <c r="D198" s="12">
        <v>48.0</v>
      </c>
      <c r="F198" s="12">
        <v>0.709454036437</v>
      </c>
      <c r="G198" s="12">
        <v>0.880966375822</v>
      </c>
      <c r="I198">
        <v>10.531256763291754</v>
      </c>
      <c r="J198">
        <v>11.886233042346149</v>
      </c>
    </row>
    <row r="199">
      <c r="A199" t="s">
        <v>140</v>
      </c>
      <c r="B199" t="s">
        <v>150</v>
      </c>
      <c r="C199" s="12">
        <v>16.0</v>
      </c>
      <c r="D199" s="12">
        <v>40.0</v>
      </c>
      <c r="F199" s="12">
        <v>0.562873788729</v>
      </c>
      <c r="G199" s="12">
        <v>0.406592253066</v>
      </c>
      <c r="I199">
        <v>9.940569102874454</v>
      </c>
      <c r="J199">
        <v>10.061630512412131</v>
      </c>
    </row>
    <row r="200">
      <c r="A200" t="s">
        <v>140</v>
      </c>
      <c r="B200" t="s">
        <v>150</v>
      </c>
      <c r="C200" s="12">
        <v>20.0</v>
      </c>
      <c r="D200" s="12">
        <v>20.0</v>
      </c>
      <c r="F200" s="12">
        <v>0.493058914751</v>
      </c>
      <c r="G200" s="12">
        <v>0.452682443839</v>
      </c>
      <c r="I200">
        <v>11.363155478439179</v>
      </c>
      <c r="J200">
        <v>10.779083449291676</v>
      </c>
    </row>
    <row r="201">
      <c r="A201" t="s">
        <v>140</v>
      </c>
      <c r="B201" t="s">
        <v>150</v>
      </c>
      <c r="C201" s="12">
        <v>20.0</v>
      </c>
      <c r="D201" s="12">
        <v>84.0</v>
      </c>
      <c r="F201" s="12">
        <v>0.361779410515</v>
      </c>
      <c r="G201" s="12">
        <v>0.883533936989</v>
      </c>
      <c r="I201">
        <v>11.17514206555172</v>
      </c>
      <c r="J201">
        <v>12.069112098386961</v>
      </c>
    </row>
    <row r="202">
      <c r="A202" t="s">
        <v>140</v>
      </c>
      <c r="B202" t="s">
        <v>150</v>
      </c>
      <c r="C202" s="12">
        <v>72.0</v>
      </c>
      <c r="D202" s="12">
        <v>48.0</v>
      </c>
      <c r="F202" s="12">
        <v>0.744097177452</v>
      </c>
      <c r="G202" s="12">
        <v>0.690700734072</v>
      </c>
      <c r="I202">
        <v>14.382245226001483</v>
      </c>
      <c r="J202">
        <v>12.350600995518938</v>
      </c>
    </row>
    <row r="203">
      <c r="A203" t="s">
        <v>140</v>
      </c>
      <c r="B203" t="s">
        <v>150</v>
      </c>
      <c r="C203" s="12">
        <v>48.0</v>
      </c>
      <c r="D203" s="12">
        <v>20.0</v>
      </c>
      <c r="F203" s="12">
        <v>0.528392972696</v>
      </c>
      <c r="G203" s="12">
        <v>0.654940990525</v>
      </c>
      <c r="I203">
        <v>12.221513836007318</v>
      </c>
      <c r="J203">
        <v>10.746586513705438</v>
      </c>
    </row>
    <row r="204">
      <c r="A204" t="s">
        <v>140</v>
      </c>
      <c r="B204" t="s">
        <v>150</v>
      </c>
      <c r="C204" s="12">
        <v>24.0</v>
      </c>
      <c r="D204" s="12">
        <v>32.0</v>
      </c>
      <c r="F204" s="12">
        <v>0.395374435019</v>
      </c>
      <c r="G204" s="12">
        <v>0.439005020235</v>
      </c>
      <c r="I204">
        <v>12.646883097784903</v>
      </c>
      <c r="J204">
        <v>8.939729555606116</v>
      </c>
    </row>
    <row r="205">
      <c r="A205" t="s">
        <v>140</v>
      </c>
      <c r="B205" t="s">
        <v>150</v>
      </c>
      <c r="C205" s="12">
        <v>28.0</v>
      </c>
      <c r="D205" s="12">
        <v>28.0</v>
      </c>
      <c r="F205" s="12">
        <v>0.653087105686</v>
      </c>
      <c r="G205" s="12">
        <v>0.615482593846</v>
      </c>
      <c r="I205">
        <v>13.167281564160138</v>
      </c>
      <c r="J205">
        <v>11.94041385068078</v>
      </c>
    </row>
    <row r="206">
      <c r="A206" t="s">
        <v>140</v>
      </c>
      <c r="B206" t="s">
        <v>150</v>
      </c>
      <c r="C206" s="12">
        <v>24.0</v>
      </c>
      <c r="D206" s="12">
        <v>68.0</v>
      </c>
      <c r="F206" s="12">
        <v>0.313173581784</v>
      </c>
      <c r="G206" s="12">
        <v>1.00361525022</v>
      </c>
      <c r="I206">
        <v>11.647363877265441</v>
      </c>
      <c r="J206">
        <v>12.671288902171074</v>
      </c>
    </row>
    <row r="207">
      <c r="A207" t="s">
        <v>140</v>
      </c>
      <c r="B207" t="s">
        <v>150</v>
      </c>
      <c r="C207" s="12">
        <v>24.0</v>
      </c>
      <c r="D207" s="12">
        <v>224.0</v>
      </c>
      <c r="F207" s="12">
        <v>0.561842263251</v>
      </c>
      <c r="G207" s="12">
        <v>0.938598135971</v>
      </c>
      <c r="I207">
        <v>14.301161324470549</v>
      </c>
      <c r="J207">
        <v>43.52377209786005</v>
      </c>
    </row>
    <row r="208">
      <c r="A208" t="s">
        <v>140</v>
      </c>
      <c r="B208" t="s">
        <v>150</v>
      </c>
      <c r="C208" s="12">
        <v>28.0</v>
      </c>
      <c r="D208" s="12">
        <v>32.0</v>
      </c>
      <c r="F208" s="12">
        <v>0.615150387985</v>
      </c>
      <c r="G208" s="12">
        <v>0.656129760459</v>
      </c>
      <c r="I208">
        <v>11.74260354435866</v>
      </c>
      <c r="J208">
        <v>9.172169063671308</v>
      </c>
    </row>
    <row r="209">
      <c r="A209" t="s">
        <v>140</v>
      </c>
      <c r="B209" t="s">
        <v>150</v>
      </c>
      <c r="C209" s="12">
        <v>24.0</v>
      </c>
      <c r="D209" s="12">
        <v>16.0</v>
      </c>
      <c r="F209" s="12">
        <v>0.315616237587</v>
      </c>
      <c r="G209" s="12">
        <v>0.541605822644</v>
      </c>
      <c r="I209">
        <v>11.38624459501627</v>
      </c>
      <c r="J209">
        <v>9.067976816314799</v>
      </c>
    </row>
    <row r="210">
      <c r="A210" t="s">
        <v>140</v>
      </c>
      <c r="B210" t="s">
        <v>150</v>
      </c>
      <c r="C210" s="12">
        <v>40.0</v>
      </c>
      <c r="D210" s="12">
        <v>56.0</v>
      </c>
      <c r="F210" s="12">
        <v>0.579860008586</v>
      </c>
      <c r="G210" s="12">
        <v>0.894191552117</v>
      </c>
      <c r="I210">
        <v>12.257098250539286</v>
      </c>
      <c r="J210">
        <v>10.670305237031625</v>
      </c>
    </row>
    <row r="211">
      <c r="A211" t="s">
        <v>140</v>
      </c>
      <c r="B211" t="s">
        <v>150</v>
      </c>
      <c r="C211" s="12">
        <v>24.0</v>
      </c>
      <c r="D211" s="12">
        <v>164.0</v>
      </c>
      <c r="F211" s="12">
        <v>0.20992082194</v>
      </c>
      <c r="G211" s="12">
        <v>0.874844442415</v>
      </c>
      <c r="I211">
        <v>11.262485669888498</v>
      </c>
      <c r="J211">
        <v>14.086683855044486</v>
      </c>
    </row>
    <row r="212">
      <c r="A212" t="s">
        <v>140</v>
      </c>
      <c r="B212" t="s">
        <v>150</v>
      </c>
      <c r="C212" s="12">
        <v>20.0</v>
      </c>
      <c r="D212" s="12">
        <v>16.0</v>
      </c>
      <c r="F212" s="12">
        <v>0.304572347459</v>
      </c>
      <c r="G212" s="12">
        <v>0.408734264357</v>
      </c>
      <c r="I212">
        <v>12.07103546502726</v>
      </c>
      <c r="J212">
        <v>9.342732657142514</v>
      </c>
    </row>
    <row r="213">
      <c r="A213" t="s">
        <v>140</v>
      </c>
      <c r="B213" t="s">
        <v>150</v>
      </c>
      <c r="C213" s="12">
        <v>36.0</v>
      </c>
      <c r="D213" s="12">
        <v>16.0</v>
      </c>
      <c r="F213" s="12">
        <v>0.579557920574</v>
      </c>
      <c r="G213" s="12">
        <v>0.676502888559</v>
      </c>
      <c r="I213">
        <v>10.072842014687698</v>
      </c>
      <c r="J213">
        <v>12.402758810638627</v>
      </c>
    </row>
    <row r="214">
      <c r="A214" t="s">
        <v>140</v>
      </c>
      <c r="B214" t="s">
        <v>150</v>
      </c>
      <c r="C214" s="12">
        <v>32.0</v>
      </c>
      <c r="D214" s="12">
        <v>20.0</v>
      </c>
      <c r="F214" s="12">
        <v>0.330134540467</v>
      </c>
      <c r="G214" s="12">
        <v>0.396146767078</v>
      </c>
      <c r="I214">
        <v>10.758829750159412</v>
      </c>
      <c r="J214">
        <v>10.557402967415905</v>
      </c>
    </row>
    <row r="215">
      <c r="A215" t="s">
        <v>140</v>
      </c>
      <c r="B215" t="s">
        <v>150</v>
      </c>
      <c r="C215" s="12">
        <v>32.0</v>
      </c>
      <c r="D215" s="12">
        <v>20.0</v>
      </c>
      <c r="F215" s="12">
        <v>0.197114750061</v>
      </c>
      <c r="G215" s="12">
        <v>0.448360211382</v>
      </c>
      <c r="I215">
        <v>13.374176109438928</v>
      </c>
      <c r="J215">
        <v>13.43850022632833</v>
      </c>
    </row>
    <row r="216">
      <c r="A216" t="s">
        <v>140</v>
      </c>
      <c r="B216" t="s">
        <v>150</v>
      </c>
      <c r="C216" s="12">
        <v>24.0</v>
      </c>
      <c r="D216" s="12">
        <v>36.0</v>
      </c>
      <c r="F216" s="12">
        <v>0.313238203803</v>
      </c>
      <c r="G216" s="12">
        <v>0.323816126361</v>
      </c>
      <c r="I216">
        <v>11.26163442331416</v>
      </c>
      <c r="J216">
        <v>12.192328446180559</v>
      </c>
    </row>
    <row r="217">
      <c r="A217" t="s">
        <v>140</v>
      </c>
      <c r="B217" t="s">
        <v>150</v>
      </c>
      <c r="C217" s="12">
        <v>32.0</v>
      </c>
      <c r="D217" s="12">
        <v>56.0</v>
      </c>
      <c r="F217" s="12">
        <v>0.373860669846</v>
      </c>
      <c r="G217" s="12">
        <v>0.555028263356</v>
      </c>
      <c r="I217">
        <v>11.317907133851719</v>
      </c>
      <c r="J217">
        <v>11.581793936872357</v>
      </c>
    </row>
    <row r="218">
      <c r="A218" t="s">
        <v>140</v>
      </c>
      <c r="B218" t="s">
        <v>150</v>
      </c>
      <c r="C218" s="12">
        <v>24.0</v>
      </c>
      <c r="D218" s="12">
        <v>16.0</v>
      </c>
      <c r="F218" s="12">
        <v>0.542690727415</v>
      </c>
      <c r="G218" s="12">
        <v>0.279935057532</v>
      </c>
      <c r="I218">
        <v>12.860504561287815</v>
      </c>
      <c r="J218">
        <v>9.066995054306824</v>
      </c>
    </row>
    <row r="219">
      <c r="A219" t="s">
        <v>140</v>
      </c>
      <c r="B219" t="s">
        <v>150</v>
      </c>
      <c r="C219" s="12">
        <v>24.0</v>
      </c>
      <c r="D219" s="12">
        <v>16.0</v>
      </c>
      <c r="F219" s="12">
        <v>0.312921228877</v>
      </c>
      <c r="G219" s="12">
        <v>0.677384931533</v>
      </c>
      <c r="I219">
        <v>13.085499283857827</v>
      </c>
      <c r="J219">
        <v>13.264806159962637</v>
      </c>
    </row>
    <row r="220">
      <c r="A220" t="s">
        <v>140</v>
      </c>
      <c r="B220" t="s">
        <v>150</v>
      </c>
      <c r="C220" s="12">
        <v>20.0</v>
      </c>
      <c r="D220" s="12">
        <v>16.0</v>
      </c>
      <c r="F220" s="12">
        <v>0.182840408744</v>
      </c>
      <c r="G220" s="12">
        <v>0.708932454697</v>
      </c>
      <c r="I220">
        <v>11.72333526016602</v>
      </c>
      <c r="J220">
        <v>8.479971643095787</v>
      </c>
    </row>
    <row r="221">
      <c r="A221" t="s">
        <v>140</v>
      </c>
      <c r="B221" t="s">
        <v>150</v>
      </c>
      <c r="C221" s="12">
        <v>28.0</v>
      </c>
      <c r="D221" s="12">
        <v>60.0</v>
      </c>
      <c r="F221" s="12">
        <v>0.974831340741</v>
      </c>
      <c r="G221" s="12">
        <v>1.00812578403</v>
      </c>
      <c r="I221">
        <v>15.049903536061004</v>
      </c>
      <c r="J221">
        <v>12.176772380758498</v>
      </c>
    </row>
    <row r="222">
      <c r="A222" t="s">
        <v>140</v>
      </c>
      <c r="B222" t="s">
        <v>150</v>
      </c>
      <c r="C222" s="12">
        <v>24.0</v>
      </c>
      <c r="D222" s="12">
        <v>20.0</v>
      </c>
      <c r="F222" s="12">
        <v>0.749021076113</v>
      </c>
      <c r="G222" s="12">
        <v>0.362557108989</v>
      </c>
      <c r="I222">
        <v>13.144611336971542</v>
      </c>
      <c r="J222">
        <v>9.542368769085225</v>
      </c>
    </row>
    <row r="223">
      <c r="A223" t="s">
        <v>140</v>
      </c>
      <c r="B223" t="s">
        <v>150</v>
      </c>
      <c r="C223" s="12">
        <v>24.0</v>
      </c>
      <c r="D223" s="12">
        <v>36.0</v>
      </c>
      <c r="F223" s="12">
        <v>0.607967298284</v>
      </c>
      <c r="G223" s="12">
        <v>0.55166556603</v>
      </c>
      <c r="I223">
        <v>12.338310775783542</v>
      </c>
      <c r="J223">
        <v>10.61385748898655</v>
      </c>
    </row>
    <row r="224">
      <c r="A224" t="s">
        <v>140</v>
      </c>
      <c r="B224" t="s">
        <v>150</v>
      </c>
      <c r="C224" s="12">
        <v>24.0</v>
      </c>
      <c r="D224" s="12">
        <v>24.0</v>
      </c>
      <c r="F224" s="12">
        <v>0.301366844454</v>
      </c>
      <c r="G224" s="12">
        <v>0.59871999307</v>
      </c>
      <c r="I224">
        <v>14.32902154047124</v>
      </c>
      <c r="J224">
        <v>9.785294358556767</v>
      </c>
    </row>
    <row r="225">
      <c r="A225" t="s">
        <v>140</v>
      </c>
      <c r="B225" t="s">
        <v>150</v>
      </c>
      <c r="C225" s="12">
        <v>24.0</v>
      </c>
      <c r="D225" s="12">
        <v>56.0</v>
      </c>
      <c r="F225" s="12">
        <v>0.5040243551</v>
      </c>
      <c r="G225" s="12">
        <v>0.673092714939</v>
      </c>
      <c r="I225">
        <v>13.202305621667612</v>
      </c>
      <c r="J225">
        <v>9.503308485679044</v>
      </c>
    </row>
    <row r="226">
      <c r="A226" t="s">
        <v>140</v>
      </c>
      <c r="B226" t="s">
        <v>150</v>
      </c>
      <c r="C226" s="12">
        <v>16.0</v>
      </c>
      <c r="D226" s="12">
        <v>16.0</v>
      </c>
      <c r="F226" s="12">
        <v>0.170065218225</v>
      </c>
      <c r="G226" s="12">
        <v>0.362147886861</v>
      </c>
      <c r="I226">
        <v>9.526435936527902</v>
      </c>
      <c r="J226">
        <v>10.788469278024595</v>
      </c>
    </row>
    <row r="227">
      <c r="A227" t="s">
        <v>140</v>
      </c>
      <c r="B227" t="s">
        <v>150</v>
      </c>
      <c r="C227" s="12">
        <v>20.0</v>
      </c>
      <c r="D227" s="12">
        <v>28.0</v>
      </c>
      <c r="F227" s="12">
        <v>0.497997641103</v>
      </c>
      <c r="G227" s="12">
        <v>0.871520950335</v>
      </c>
      <c r="I227">
        <v>10.526279486354536</v>
      </c>
      <c r="J227">
        <v>11.584318029789118</v>
      </c>
    </row>
    <row r="228">
      <c r="A228" t="s">
        <v>140</v>
      </c>
      <c r="B228" t="s">
        <v>150</v>
      </c>
      <c r="C228" s="12">
        <v>16.0</v>
      </c>
      <c r="D228" s="12">
        <v>16.0</v>
      </c>
      <c r="F228" s="12">
        <v>0.388884912284</v>
      </c>
      <c r="G228" s="12">
        <v>0.231295024374</v>
      </c>
      <c r="I228">
        <v>7.55404768717088</v>
      </c>
      <c r="J228">
        <v>11.647843749625778</v>
      </c>
    </row>
    <row r="229">
      <c r="A229" t="s">
        <v>140</v>
      </c>
      <c r="B229" t="s">
        <v>150</v>
      </c>
      <c r="C229" s="12">
        <v>340.0</v>
      </c>
      <c r="D229" s="12">
        <v>20.0</v>
      </c>
      <c r="F229" s="12">
        <v>1.22315554545</v>
      </c>
      <c r="G229" s="12">
        <v>0.415524186182</v>
      </c>
      <c r="I229">
        <v>20.773756487434078</v>
      </c>
      <c r="J229">
        <v>10.06340143940029</v>
      </c>
    </row>
    <row r="230">
      <c r="A230" t="s">
        <v>140</v>
      </c>
      <c r="B230" t="s">
        <v>150</v>
      </c>
      <c r="C230" s="12">
        <v>72.0</v>
      </c>
      <c r="D230" s="12">
        <v>88.0</v>
      </c>
      <c r="F230" s="12">
        <v>0.756000623206</v>
      </c>
      <c r="G230" s="12">
        <v>0.634942999094</v>
      </c>
      <c r="I230">
        <v>14.855447749239765</v>
      </c>
      <c r="J230">
        <v>33.6092418513418</v>
      </c>
    </row>
    <row r="231">
      <c r="A231" t="s">
        <v>140</v>
      </c>
      <c r="B231" t="s">
        <v>150</v>
      </c>
      <c r="C231" s="12">
        <v>56.0</v>
      </c>
      <c r="D231" s="12">
        <v>28.0</v>
      </c>
      <c r="F231" s="12">
        <v>0.802138431294</v>
      </c>
      <c r="G231" s="12">
        <v>0.921711562662</v>
      </c>
      <c r="I231">
        <v>16.507556360704047</v>
      </c>
      <c r="J231">
        <v>13.052600237105871</v>
      </c>
    </row>
    <row r="232">
      <c r="A232" t="s">
        <v>140</v>
      </c>
      <c r="B232" t="s">
        <v>150</v>
      </c>
      <c r="C232" s="12">
        <v>64.0</v>
      </c>
      <c r="D232" s="12">
        <v>36.0</v>
      </c>
      <c r="F232" s="12">
        <v>1.16978638938</v>
      </c>
      <c r="G232" s="12">
        <v>0.585862843016</v>
      </c>
      <c r="I232">
        <v>25.030022787421093</v>
      </c>
      <c r="J232">
        <v>11.874602214310176</v>
      </c>
    </row>
    <row r="233">
      <c r="A233" t="s">
        <v>140</v>
      </c>
      <c r="B233" t="s">
        <v>150</v>
      </c>
      <c r="C233" s="12">
        <v>120.0</v>
      </c>
      <c r="D233" s="12">
        <v>16.0</v>
      </c>
      <c r="F233" s="12">
        <v>1.08146961345</v>
      </c>
      <c r="G233" s="12">
        <v>0.197562782344</v>
      </c>
      <c r="I233">
        <v>17.211567735154343</v>
      </c>
      <c r="J233">
        <v>10.79976840264888</v>
      </c>
    </row>
    <row r="234">
      <c r="A234" t="s">
        <v>140</v>
      </c>
      <c r="B234" t="s">
        <v>150</v>
      </c>
      <c r="C234" s="12">
        <v>36.0</v>
      </c>
      <c r="D234" s="12">
        <v>20.0</v>
      </c>
      <c r="F234" s="12">
        <v>0.210663475711</v>
      </c>
      <c r="G234" s="12">
        <v>0.352123764921</v>
      </c>
      <c r="I234">
        <v>13.57320931883638</v>
      </c>
      <c r="J234">
        <v>8.919194376519334</v>
      </c>
    </row>
    <row r="235">
      <c r="A235" t="s">
        <v>140</v>
      </c>
      <c r="B235" t="s">
        <v>150</v>
      </c>
      <c r="C235" s="12">
        <v>40.0</v>
      </c>
      <c r="D235" s="12">
        <v>36.0</v>
      </c>
      <c r="F235" s="12">
        <v>0.909157873036</v>
      </c>
      <c r="G235" s="12">
        <v>0.78274747831</v>
      </c>
      <c r="I235">
        <v>18.10517174087476</v>
      </c>
      <c r="J235">
        <v>14.886925279710681</v>
      </c>
    </row>
    <row r="236">
      <c r="A236" t="s">
        <v>140</v>
      </c>
      <c r="B236" t="s">
        <v>150</v>
      </c>
      <c r="C236" s="12">
        <v>32.0</v>
      </c>
      <c r="D236" s="12">
        <v>24.0</v>
      </c>
      <c r="F236" s="12">
        <v>0.610650851882</v>
      </c>
      <c r="G236" s="12">
        <v>0.512776307546</v>
      </c>
      <c r="I236">
        <v>15.740308065902523</v>
      </c>
      <c r="J236">
        <v>13.434936121129965</v>
      </c>
    </row>
    <row r="237">
      <c r="A237" t="s">
        <v>140</v>
      </c>
      <c r="B237" t="s">
        <v>150</v>
      </c>
      <c r="C237" s="12">
        <v>48.0</v>
      </c>
      <c r="D237" s="12">
        <v>100.0</v>
      </c>
      <c r="F237" s="12">
        <v>0.940703764577</v>
      </c>
      <c r="G237" s="12">
        <v>1.06785650638</v>
      </c>
      <c r="I237">
        <v>14.538260660851929</v>
      </c>
      <c r="J237">
        <v>15.254745126516339</v>
      </c>
    </row>
    <row r="238">
      <c r="A238" t="s">
        <v>140</v>
      </c>
      <c r="B238" t="s">
        <v>150</v>
      </c>
      <c r="C238" s="12">
        <v>136.0</v>
      </c>
      <c r="D238" s="12">
        <v>16.0</v>
      </c>
      <c r="F238" s="12">
        <v>0.594457750025</v>
      </c>
      <c r="G238" s="12">
        <v>0.246733200548</v>
      </c>
      <c r="I238">
        <v>30.280191851242055</v>
      </c>
      <c r="J238">
        <v>9.8222869939047</v>
      </c>
    </row>
    <row r="239">
      <c r="A239" t="s">
        <v>140</v>
      </c>
      <c r="B239" t="s">
        <v>150</v>
      </c>
      <c r="C239" s="12">
        <v>52.0</v>
      </c>
      <c r="D239" s="12">
        <v>24.0</v>
      </c>
      <c r="F239" s="12">
        <v>0.586762717229</v>
      </c>
      <c r="G239" s="12">
        <v>0.334630646218</v>
      </c>
      <c r="I239">
        <v>12.321281416619344</v>
      </c>
      <c r="J239">
        <v>10.459215059815344</v>
      </c>
    </row>
    <row r="240">
      <c r="A240" t="s">
        <v>140</v>
      </c>
      <c r="B240" t="s">
        <v>150</v>
      </c>
      <c r="C240" s="12">
        <v>228.0</v>
      </c>
      <c r="D240" s="12">
        <v>32.0</v>
      </c>
      <c r="F240" s="12">
        <v>0.999478636947</v>
      </c>
      <c r="G240" s="12">
        <v>0.387647449898</v>
      </c>
      <c r="I240">
        <v>13.76103587324768</v>
      </c>
      <c r="J240">
        <v>10.303915240638508</v>
      </c>
    </row>
    <row r="241">
      <c r="A241" t="s">
        <v>140</v>
      </c>
      <c r="B241" t="s">
        <v>150</v>
      </c>
      <c r="C241" s="12">
        <v>84.0</v>
      </c>
      <c r="D241" s="12">
        <v>28.0</v>
      </c>
      <c r="F241" s="12">
        <v>0.691355692839</v>
      </c>
      <c r="G241" s="12">
        <v>0.809377326276</v>
      </c>
      <c r="I241">
        <v>11.95239253506577</v>
      </c>
      <c r="J241">
        <v>16.19450682149281</v>
      </c>
    </row>
    <row r="242">
      <c r="A242" t="s">
        <v>140</v>
      </c>
      <c r="B242" t="s">
        <v>150</v>
      </c>
      <c r="C242" s="12">
        <v>76.0</v>
      </c>
      <c r="D242" s="12">
        <v>28.0</v>
      </c>
      <c r="F242" s="12">
        <v>0.638502911871</v>
      </c>
      <c r="G242" s="12">
        <v>0.420653563219</v>
      </c>
      <c r="I242">
        <v>18.116338758748274</v>
      </c>
      <c r="J242">
        <v>10.286112705684552</v>
      </c>
    </row>
    <row r="243">
      <c r="A243" t="s">
        <v>140</v>
      </c>
      <c r="B243" t="s">
        <v>150</v>
      </c>
      <c r="C243" s="12">
        <v>56.0</v>
      </c>
      <c r="D243" s="12">
        <v>16.0</v>
      </c>
      <c r="F243" s="12">
        <v>1.0454682833</v>
      </c>
      <c r="G243" s="12">
        <v>0.972008114097</v>
      </c>
      <c r="I243">
        <v>18.825598848455012</v>
      </c>
      <c r="J243">
        <v>11.663843079023316</v>
      </c>
    </row>
    <row r="244">
      <c r="A244" t="s">
        <v>140</v>
      </c>
      <c r="B244" t="s">
        <v>150</v>
      </c>
      <c r="C244" s="12">
        <v>24.0</v>
      </c>
      <c r="D244" s="12">
        <v>16.0</v>
      </c>
      <c r="F244" s="12">
        <v>0.369163679103</v>
      </c>
      <c r="G244" s="12">
        <v>0.485148350693</v>
      </c>
      <c r="I244">
        <v>10.110447345779898</v>
      </c>
      <c r="J244">
        <v>12.645282287712405</v>
      </c>
    </row>
    <row r="245">
      <c r="A245" t="s">
        <v>140</v>
      </c>
      <c r="B245" t="s">
        <v>150</v>
      </c>
      <c r="C245" s="12">
        <v>68.0</v>
      </c>
      <c r="D245" s="12">
        <v>20.0</v>
      </c>
      <c r="F245" s="12">
        <v>0.983527568244</v>
      </c>
      <c r="G245" s="12">
        <v>0.311127798401</v>
      </c>
      <c r="I245">
        <v>20.332534010333184</v>
      </c>
      <c r="J245">
        <v>8.804832399679068</v>
      </c>
    </row>
    <row r="246">
      <c r="A246" t="s">
        <v>140</v>
      </c>
      <c r="B246" t="s">
        <v>150</v>
      </c>
      <c r="C246" s="12">
        <v>24.0</v>
      </c>
      <c r="D246" s="12">
        <v>32.0</v>
      </c>
      <c r="F246" s="12">
        <v>0.62472332375</v>
      </c>
      <c r="G246" s="12">
        <v>0.341878958535</v>
      </c>
      <c r="I246">
        <v>15.29419058733349</v>
      </c>
      <c r="J246">
        <v>13.007661681056678</v>
      </c>
    </row>
    <row r="247">
      <c r="A247" t="s">
        <v>140</v>
      </c>
      <c r="B247" t="s">
        <v>150</v>
      </c>
      <c r="C247" s="12">
        <v>16.0</v>
      </c>
      <c r="D247" s="12">
        <v>152.0</v>
      </c>
      <c r="F247" s="12">
        <v>0.379111757655</v>
      </c>
      <c r="G247" s="12">
        <v>1.26800527127</v>
      </c>
      <c r="I247">
        <v>8.630473363678123</v>
      </c>
      <c r="J247">
        <v>23.048615149197072</v>
      </c>
    </row>
    <row r="248">
      <c r="A248" t="s">
        <v>140</v>
      </c>
      <c r="B248" t="s">
        <v>153</v>
      </c>
      <c r="C248" s="12">
        <v>20.0</v>
      </c>
      <c r="D248" s="12">
        <v>56.0</v>
      </c>
      <c r="F248" s="12">
        <v>0.457143440329</v>
      </c>
      <c r="G248" s="12">
        <v>0.628287884704</v>
      </c>
      <c r="I248">
        <v>8.97188720421584</v>
      </c>
      <c r="J248">
        <v>11.551867631007202</v>
      </c>
    </row>
    <row r="249">
      <c r="A249" t="s">
        <v>140</v>
      </c>
      <c r="B249" t="s">
        <v>153</v>
      </c>
      <c r="C249" s="12">
        <v>40.0</v>
      </c>
      <c r="D249" s="12">
        <v>124.0</v>
      </c>
      <c r="F249" s="12">
        <v>1.17143005404</v>
      </c>
      <c r="G249" s="12">
        <v>0.925846735975</v>
      </c>
      <c r="I249">
        <v>13.313801653813577</v>
      </c>
      <c r="J249">
        <v>12.889092721041502</v>
      </c>
    </row>
    <row r="250">
      <c r="A250" t="s">
        <v>140</v>
      </c>
      <c r="B250" t="s">
        <v>153</v>
      </c>
      <c r="C250" s="12">
        <v>48.0</v>
      </c>
      <c r="D250" s="12">
        <v>68.0</v>
      </c>
      <c r="F250" s="12">
        <v>0.700168534174</v>
      </c>
      <c r="G250" s="12">
        <v>0.919580951016</v>
      </c>
      <c r="I250">
        <v>13.552514811375517</v>
      </c>
      <c r="J250">
        <v>10.978413113144692</v>
      </c>
    </row>
    <row r="251">
      <c r="A251" t="s">
        <v>140</v>
      </c>
      <c r="B251" t="s">
        <v>153</v>
      </c>
      <c r="C251" s="12">
        <v>16.0</v>
      </c>
      <c r="D251" s="12">
        <v>24.0</v>
      </c>
      <c r="F251" s="12">
        <v>0.260990627828</v>
      </c>
      <c r="G251" s="12">
        <v>0.330234323441</v>
      </c>
      <c r="I251">
        <v>9.515667911597626</v>
      </c>
      <c r="J251">
        <v>8.990958045323806</v>
      </c>
    </row>
    <row r="252">
      <c r="A252" t="s">
        <v>140</v>
      </c>
      <c r="B252" t="s">
        <v>153</v>
      </c>
      <c r="C252" s="12">
        <v>44.0</v>
      </c>
      <c r="D252" s="12">
        <v>20.0</v>
      </c>
      <c r="F252" s="12">
        <v>0.748641741568</v>
      </c>
      <c r="G252" s="12">
        <v>0.183261343957</v>
      </c>
      <c r="I252">
        <v>12.682389855589301</v>
      </c>
      <c r="J252">
        <v>9.141625576697793</v>
      </c>
    </row>
    <row r="253">
      <c r="A253" t="s">
        <v>140</v>
      </c>
      <c r="B253" t="s">
        <v>153</v>
      </c>
      <c r="C253" s="12">
        <v>16.0</v>
      </c>
      <c r="D253" s="12">
        <v>60.0</v>
      </c>
      <c r="F253" s="12">
        <v>0.433996487934</v>
      </c>
      <c r="G253" s="12">
        <v>0.496838692568</v>
      </c>
      <c r="I253">
        <v>7.63952023077415</v>
      </c>
      <c r="J253">
        <v>11.669006112922139</v>
      </c>
    </row>
    <row r="254">
      <c r="A254" t="s">
        <v>140</v>
      </c>
      <c r="B254" t="s">
        <v>153</v>
      </c>
      <c r="C254" s="12">
        <v>32.0</v>
      </c>
      <c r="D254" s="12">
        <v>16.0</v>
      </c>
      <c r="F254" s="12">
        <v>0.606041191311</v>
      </c>
      <c r="G254" s="12">
        <v>0.123851625866</v>
      </c>
      <c r="I254">
        <v>12.238212302237192</v>
      </c>
      <c r="J254">
        <v>9.263004237488172</v>
      </c>
    </row>
    <row r="255">
      <c r="A255" t="s">
        <v>140</v>
      </c>
      <c r="B255" t="s">
        <v>153</v>
      </c>
      <c r="C255" s="12">
        <v>44.0</v>
      </c>
      <c r="D255" s="12">
        <v>52.0</v>
      </c>
      <c r="F255" s="12">
        <v>0.619803933786</v>
      </c>
      <c r="G255" s="12">
        <v>0.562657646943</v>
      </c>
      <c r="I255">
        <v>9.643570318038837</v>
      </c>
      <c r="J255">
        <v>11.151158142773427</v>
      </c>
    </row>
    <row r="256">
      <c r="A256" t="s">
        <v>140</v>
      </c>
      <c r="B256" t="s">
        <v>153</v>
      </c>
      <c r="C256" s="12">
        <v>20.0</v>
      </c>
      <c r="D256" s="12">
        <v>184.0</v>
      </c>
      <c r="F256" s="12">
        <v>0.433210731249</v>
      </c>
      <c r="G256" s="12">
        <v>0.883160514691</v>
      </c>
      <c r="I256">
        <v>10.124974537705516</v>
      </c>
      <c r="J256">
        <v>15.553790571159245</v>
      </c>
    </row>
    <row r="257">
      <c r="A257" t="s">
        <v>140</v>
      </c>
      <c r="B257" t="s">
        <v>153</v>
      </c>
      <c r="C257" s="12">
        <v>16.0</v>
      </c>
      <c r="D257" s="12">
        <v>48.0</v>
      </c>
      <c r="F257" s="12">
        <v>0.307143123628</v>
      </c>
      <c r="G257" s="12">
        <v>0.576299234347</v>
      </c>
      <c r="I257">
        <v>7.962110270631969</v>
      </c>
      <c r="J257">
        <v>11.803719763250843</v>
      </c>
    </row>
    <row r="258">
      <c r="A258" t="s">
        <v>140</v>
      </c>
      <c r="B258" t="s">
        <v>153</v>
      </c>
      <c r="C258" s="12">
        <v>104.0</v>
      </c>
      <c r="D258" s="12">
        <v>116.0</v>
      </c>
      <c r="F258" s="12">
        <v>0.894566871044</v>
      </c>
      <c r="G258" s="12">
        <v>0.817592844049</v>
      </c>
      <c r="I258">
        <v>13.48056320572468</v>
      </c>
      <c r="J258">
        <v>16.664034508590543</v>
      </c>
    </row>
    <row r="259">
      <c r="A259" t="s">
        <v>140</v>
      </c>
      <c r="B259" t="s">
        <v>153</v>
      </c>
      <c r="C259" s="12">
        <v>64.0</v>
      </c>
      <c r="D259" s="12">
        <v>20.0</v>
      </c>
      <c r="F259" s="12">
        <v>1.03229165871</v>
      </c>
      <c r="G259" s="12">
        <v>0.59868988541</v>
      </c>
      <c r="I259">
        <v>18.920401734561274</v>
      </c>
      <c r="J259">
        <v>8.722860638578611</v>
      </c>
    </row>
    <row r="260">
      <c r="A260" t="s">
        <v>140</v>
      </c>
      <c r="B260" t="s">
        <v>153</v>
      </c>
      <c r="C260" s="12">
        <v>28.0</v>
      </c>
      <c r="D260" s="12">
        <v>28.0</v>
      </c>
      <c r="F260" s="12">
        <v>0.483344046389</v>
      </c>
      <c r="G260" s="12">
        <v>0.644245197022</v>
      </c>
      <c r="I260">
        <v>13.224091414482546</v>
      </c>
      <c r="J260">
        <v>9.389588408630988</v>
      </c>
    </row>
    <row r="261">
      <c r="A261" t="s">
        <v>140</v>
      </c>
      <c r="B261" t="s">
        <v>153</v>
      </c>
      <c r="C261" s="12">
        <v>16.0</v>
      </c>
      <c r="D261" s="12">
        <v>36.0</v>
      </c>
      <c r="F261" s="12">
        <v>0.260214648429</v>
      </c>
      <c r="G261" s="12">
        <v>0.625729643162</v>
      </c>
      <c r="I261">
        <v>8.869545684589278</v>
      </c>
      <c r="J261">
        <v>7.059031739230042</v>
      </c>
    </row>
    <row r="262">
      <c r="A262" t="s">
        <v>140</v>
      </c>
      <c r="B262" t="s">
        <v>153</v>
      </c>
      <c r="C262" s="12">
        <v>76.0</v>
      </c>
      <c r="D262" s="12">
        <v>16.0</v>
      </c>
      <c r="F262" s="12">
        <v>1.03750951243</v>
      </c>
      <c r="G262" s="12">
        <v>0.149943047246</v>
      </c>
      <c r="I262">
        <v>19.042882480972324</v>
      </c>
      <c r="J262">
        <v>9.569319061018625</v>
      </c>
    </row>
    <row r="263">
      <c r="A263" t="s">
        <v>140</v>
      </c>
      <c r="B263" t="s">
        <v>155</v>
      </c>
      <c r="C263" s="12">
        <v>24.0</v>
      </c>
      <c r="D263" s="12">
        <v>124.0</v>
      </c>
      <c r="F263" s="12">
        <v>0.709033440575</v>
      </c>
      <c r="G263" s="12">
        <v>1.06433054732</v>
      </c>
      <c r="I263">
        <v>15.095313956632213</v>
      </c>
      <c r="J263">
        <v>15.107789808225238</v>
      </c>
    </row>
    <row r="264">
      <c r="A264" t="s">
        <v>140</v>
      </c>
      <c r="B264" t="s">
        <v>155</v>
      </c>
      <c r="C264" s="12">
        <v>20.0</v>
      </c>
      <c r="D264" s="12">
        <v>364.0</v>
      </c>
      <c r="F264" s="12">
        <v>0.756602322723</v>
      </c>
      <c r="G264" s="12">
        <v>0.966163708636</v>
      </c>
      <c r="I264">
        <v>10.547502999269321</v>
      </c>
      <c r="J264">
        <v>33.427098712763616</v>
      </c>
    </row>
    <row r="265">
      <c r="A265" t="s">
        <v>140</v>
      </c>
      <c r="B265" t="s">
        <v>155</v>
      </c>
      <c r="C265" s="12">
        <v>28.0</v>
      </c>
      <c r="D265" s="12">
        <v>20.0</v>
      </c>
      <c r="F265" s="12">
        <v>0.582736917559</v>
      </c>
      <c r="G265" s="12">
        <v>0.784344672851</v>
      </c>
      <c r="I265">
        <v>12.131832215108178</v>
      </c>
      <c r="J265">
        <v>12.466329357090974</v>
      </c>
    </row>
    <row r="266">
      <c r="A266" t="s">
        <v>140</v>
      </c>
      <c r="B266" t="s">
        <v>155</v>
      </c>
      <c r="C266" s="12">
        <v>60.0</v>
      </c>
      <c r="D266" s="12">
        <v>28.0</v>
      </c>
      <c r="F266" s="12">
        <v>1.0890945995</v>
      </c>
      <c r="G266" s="12">
        <v>0.592422999587</v>
      </c>
      <c r="I266">
        <v>14.333509720127957</v>
      </c>
      <c r="J266">
        <v>13.02360478550607</v>
      </c>
    </row>
    <row r="267">
      <c r="A267" t="s">
        <v>140</v>
      </c>
      <c r="B267" t="s">
        <v>155</v>
      </c>
      <c r="C267" s="12">
        <v>32.0</v>
      </c>
      <c r="D267" s="12">
        <v>28.0</v>
      </c>
      <c r="F267" s="12">
        <v>0.624042482694</v>
      </c>
      <c r="G267" s="12">
        <v>0.551434215547</v>
      </c>
      <c r="I267">
        <v>12.393257249485908</v>
      </c>
      <c r="J267">
        <v>10.74460489011936</v>
      </c>
    </row>
    <row r="268">
      <c r="A268" t="s">
        <v>140</v>
      </c>
      <c r="B268" t="s">
        <v>155</v>
      </c>
      <c r="C268" s="12">
        <v>44.0</v>
      </c>
      <c r="D268" s="12">
        <v>20.0</v>
      </c>
      <c r="F268" s="12">
        <v>0.493396499416</v>
      </c>
      <c r="G268" s="12">
        <v>0.282390476856</v>
      </c>
      <c r="I268">
        <v>15.108691720781108</v>
      </c>
      <c r="J268">
        <v>8.531383114067241</v>
      </c>
    </row>
    <row r="269">
      <c r="A269" t="s">
        <v>140</v>
      </c>
      <c r="B269" t="s">
        <v>155</v>
      </c>
      <c r="C269" s="12">
        <v>36.0</v>
      </c>
      <c r="D269" s="12">
        <v>60.0</v>
      </c>
      <c r="F269" s="12">
        <v>0.634385653806</v>
      </c>
      <c r="G269" s="12">
        <v>1.02000535793</v>
      </c>
      <c r="I269">
        <v>14.32541615867249</v>
      </c>
      <c r="J269">
        <v>13.698647119981437</v>
      </c>
    </row>
    <row r="270">
      <c r="A270" t="s">
        <v>140</v>
      </c>
      <c r="B270" t="s">
        <v>155</v>
      </c>
      <c r="C270" s="12">
        <v>88.0</v>
      </c>
      <c r="D270" s="12">
        <v>56.0</v>
      </c>
      <c r="F270" s="12">
        <v>0.981721741447</v>
      </c>
      <c r="G270" s="12">
        <v>0.528435213827</v>
      </c>
      <c r="I270">
        <v>15.876600395816334</v>
      </c>
      <c r="J270">
        <v>15.242539831045255</v>
      </c>
    </row>
    <row r="271">
      <c r="A271" t="s">
        <v>140</v>
      </c>
      <c r="B271" t="s">
        <v>155</v>
      </c>
      <c r="C271" s="12">
        <v>24.0</v>
      </c>
      <c r="D271" s="12">
        <v>20.0</v>
      </c>
      <c r="F271" s="12">
        <v>0.783522729423</v>
      </c>
      <c r="G271" s="12">
        <v>0.313688404068</v>
      </c>
      <c r="I271">
        <v>10.240716801141176</v>
      </c>
      <c r="J271">
        <v>11.009557158516236</v>
      </c>
    </row>
    <row r="272">
      <c r="A272" t="s">
        <v>140</v>
      </c>
      <c r="B272" t="s">
        <v>155</v>
      </c>
      <c r="C272" s="12">
        <v>40.0</v>
      </c>
      <c r="D272" s="12">
        <v>24.0</v>
      </c>
      <c r="F272" s="12">
        <v>0.816573051868</v>
      </c>
      <c r="G272" s="12">
        <v>0.827707969838</v>
      </c>
      <c r="I272">
        <v>11.553049479222187</v>
      </c>
      <c r="J272">
        <v>9.706066528896475</v>
      </c>
    </row>
    <row r="273">
      <c r="A273" t="s">
        <v>140</v>
      </c>
      <c r="B273" t="s">
        <v>155</v>
      </c>
      <c r="C273" s="12">
        <v>44.0</v>
      </c>
      <c r="D273" s="12">
        <v>56.0</v>
      </c>
      <c r="F273" s="12">
        <v>0.753686718481</v>
      </c>
      <c r="G273" s="12">
        <v>0.553588216191</v>
      </c>
      <c r="I273">
        <v>14.559765352600692</v>
      </c>
      <c r="J273">
        <v>12.290764648042302</v>
      </c>
    </row>
    <row r="274">
      <c r="A274" t="s">
        <v>140</v>
      </c>
      <c r="B274" t="s">
        <v>155</v>
      </c>
      <c r="C274" s="12">
        <v>104.0</v>
      </c>
      <c r="D274" s="12">
        <v>20.0</v>
      </c>
      <c r="F274" s="12">
        <v>1.08174362588</v>
      </c>
      <c r="G274" s="12">
        <v>0.659071570634</v>
      </c>
      <c r="I274">
        <v>17.395701751132357</v>
      </c>
      <c r="J274">
        <v>10.850688472775914</v>
      </c>
    </row>
    <row r="275">
      <c r="A275" t="s">
        <v>140</v>
      </c>
      <c r="B275" t="s">
        <v>155</v>
      </c>
      <c r="C275" s="12">
        <v>32.0</v>
      </c>
      <c r="D275" s="12">
        <v>16.0</v>
      </c>
      <c r="F275" s="12">
        <v>0.311654341251</v>
      </c>
      <c r="G275" s="12">
        <v>0.505662288146</v>
      </c>
      <c r="I275">
        <v>9.379634482827123</v>
      </c>
      <c r="J275">
        <v>9.659538409578046</v>
      </c>
    </row>
    <row r="276">
      <c r="A276" t="s">
        <v>140</v>
      </c>
      <c r="B276" t="s">
        <v>155</v>
      </c>
      <c r="C276" s="12">
        <v>16.0</v>
      </c>
      <c r="D276" s="12">
        <v>16.0</v>
      </c>
      <c r="F276" s="12">
        <v>0.709522655647</v>
      </c>
      <c r="G276" s="12">
        <v>0.596286080295</v>
      </c>
      <c r="I276">
        <v>11.350434609387568</v>
      </c>
      <c r="J276">
        <v>12.844397760380263</v>
      </c>
    </row>
    <row r="277">
      <c r="A277" t="s">
        <v>140</v>
      </c>
      <c r="B277" t="s">
        <v>155</v>
      </c>
      <c r="C277" s="12">
        <v>24.0</v>
      </c>
      <c r="D277" s="12">
        <v>48.0</v>
      </c>
      <c r="F277" s="12">
        <v>0.164938114882</v>
      </c>
      <c r="G277" s="12">
        <v>0.615615856808</v>
      </c>
      <c r="I277">
        <v>11.421691795435782</v>
      </c>
      <c r="J277">
        <v>20.972583161989274</v>
      </c>
    </row>
    <row r="278">
      <c r="A278" t="s">
        <v>140</v>
      </c>
      <c r="B278" t="s">
        <v>155</v>
      </c>
      <c r="C278" s="12">
        <v>36.0</v>
      </c>
      <c r="D278" s="12">
        <v>56.0</v>
      </c>
      <c r="F278" s="12">
        <v>0.409653384382</v>
      </c>
      <c r="G278" s="12">
        <v>0.602188899122</v>
      </c>
      <c r="I278">
        <v>9.748550285863315</v>
      </c>
      <c r="J278">
        <v>12.101209482091653</v>
      </c>
    </row>
    <row r="279">
      <c r="A279" t="s">
        <v>140</v>
      </c>
      <c r="B279" t="s">
        <v>155</v>
      </c>
      <c r="C279" s="12">
        <v>44.0</v>
      </c>
      <c r="D279" s="12">
        <v>32.0</v>
      </c>
      <c r="F279" s="12">
        <v>0.701134471856</v>
      </c>
      <c r="G279" s="12">
        <v>0.46878151561</v>
      </c>
      <c r="I279">
        <v>11.997285802214906</v>
      </c>
      <c r="J279">
        <v>10.135126596302149</v>
      </c>
    </row>
    <row r="280">
      <c r="A280" t="s">
        <v>140</v>
      </c>
      <c r="B280" t="s">
        <v>155</v>
      </c>
      <c r="C280" s="12">
        <v>48.0</v>
      </c>
      <c r="D280" s="12">
        <v>48.0</v>
      </c>
      <c r="F280" s="12">
        <v>0.865326633049</v>
      </c>
      <c r="G280" s="12">
        <v>0.688469484943</v>
      </c>
      <c r="I280">
        <v>14.633956582184824</v>
      </c>
      <c r="J280">
        <v>12.223359586695244</v>
      </c>
    </row>
    <row r="281">
      <c r="A281" t="s">
        <v>140</v>
      </c>
      <c r="B281" t="s">
        <v>155</v>
      </c>
      <c r="C281" s="12">
        <v>44.0</v>
      </c>
      <c r="D281" s="12">
        <v>20.0</v>
      </c>
      <c r="F281" s="12">
        <v>0.703720804634</v>
      </c>
      <c r="G281" s="12">
        <v>0.210561446016</v>
      </c>
      <c r="I281">
        <v>13.480695468898693</v>
      </c>
      <c r="J281">
        <v>13.190748668487615</v>
      </c>
    </row>
    <row r="282">
      <c r="A282" t="s">
        <v>140</v>
      </c>
      <c r="B282" t="s">
        <v>155</v>
      </c>
      <c r="C282" s="12">
        <v>32.0</v>
      </c>
      <c r="D282" s="12">
        <v>20.0</v>
      </c>
      <c r="F282" s="12">
        <v>0.344276007342</v>
      </c>
      <c r="G282" s="12">
        <v>0.232516048952</v>
      </c>
      <c r="I282">
        <v>12.354538390526185</v>
      </c>
      <c r="J282">
        <v>9.725670113329501</v>
      </c>
    </row>
    <row r="283">
      <c r="A283" t="s">
        <v>140</v>
      </c>
      <c r="B283" t="s">
        <v>155</v>
      </c>
      <c r="C283" s="12">
        <v>48.0</v>
      </c>
      <c r="D283" s="12">
        <v>28.0</v>
      </c>
      <c r="F283" s="12">
        <v>0.660940145662</v>
      </c>
      <c r="G283" s="12">
        <v>0.60715893468</v>
      </c>
      <c r="I283">
        <v>9.279915490705172</v>
      </c>
      <c r="J283">
        <v>11.450805059882825</v>
      </c>
    </row>
    <row r="284">
      <c r="A284" t="s">
        <v>140</v>
      </c>
      <c r="B284" t="s">
        <v>155</v>
      </c>
      <c r="C284" s="12">
        <v>20.0</v>
      </c>
      <c r="D284" s="12">
        <v>16.0</v>
      </c>
      <c r="F284" s="12">
        <v>0.441502249294</v>
      </c>
      <c r="G284" s="12">
        <v>0.581896635801</v>
      </c>
      <c r="I284">
        <v>11.305693863272081</v>
      </c>
      <c r="J284">
        <v>8.521601779599242</v>
      </c>
    </row>
    <row r="285">
      <c r="A285" t="s">
        <v>140</v>
      </c>
      <c r="B285" t="s">
        <v>155</v>
      </c>
      <c r="C285" s="12">
        <v>128.0</v>
      </c>
      <c r="D285" s="12">
        <v>16.0</v>
      </c>
      <c r="F285" s="12">
        <v>0.793081553298</v>
      </c>
      <c r="G285" s="12">
        <v>0.20409276699</v>
      </c>
      <c r="I285">
        <v>13.867670645341974</v>
      </c>
      <c r="J285">
        <v>7.900748452893409</v>
      </c>
    </row>
    <row r="286">
      <c r="A286" t="s">
        <v>140</v>
      </c>
      <c r="B286" t="s">
        <v>155</v>
      </c>
      <c r="C286" s="12">
        <v>44.0</v>
      </c>
      <c r="D286" s="12">
        <v>48.0</v>
      </c>
      <c r="F286" s="12">
        <v>1.04320931105</v>
      </c>
      <c r="G286" s="12">
        <v>0.834169164393</v>
      </c>
      <c r="I286">
        <v>16.61224636599032</v>
      </c>
      <c r="J286">
        <v>14.187031739846514</v>
      </c>
    </row>
    <row r="287">
      <c r="A287" t="s">
        <v>140</v>
      </c>
      <c r="B287" t="s">
        <v>155</v>
      </c>
      <c r="C287" s="12">
        <v>164.0</v>
      </c>
      <c r="D287" s="12">
        <v>64.0</v>
      </c>
      <c r="F287" s="12">
        <v>1.18014822095</v>
      </c>
      <c r="G287" s="12">
        <v>0.887911185958</v>
      </c>
      <c r="I287">
        <v>15.977052924747897</v>
      </c>
      <c r="J287">
        <v>14.596921343864931</v>
      </c>
    </row>
    <row r="288">
      <c r="A288" t="s">
        <v>140</v>
      </c>
      <c r="B288" t="s">
        <v>155</v>
      </c>
      <c r="C288" s="12">
        <v>36.0</v>
      </c>
      <c r="D288" s="12">
        <v>16.0</v>
      </c>
      <c r="F288" s="12">
        <v>0.567563899217</v>
      </c>
      <c r="G288" s="12">
        <v>0.247938634863</v>
      </c>
      <c r="I288">
        <v>10.889587305168627</v>
      </c>
      <c r="J288">
        <v>9.056242071175696</v>
      </c>
    </row>
    <row r="289">
      <c r="A289" t="s">
        <v>140</v>
      </c>
      <c r="B289" t="s">
        <v>155</v>
      </c>
      <c r="C289" s="12">
        <v>28.0</v>
      </c>
      <c r="D289" s="12">
        <v>44.0</v>
      </c>
      <c r="F289" s="12">
        <v>0.638293868349</v>
      </c>
      <c r="G289" s="12">
        <v>0.54042419988</v>
      </c>
      <c r="I289">
        <v>14.522927157366187</v>
      </c>
      <c r="J289">
        <v>12.420690056488267</v>
      </c>
    </row>
    <row r="290">
      <c r="A290" t="s">
        <v>140</v>
      </c>
      <c r="B290" t="s">
        <v>155</v>
      </c>
      <c r="C290" s="12">
        <v>76.0</v>
      </c>
      <c r="D290" s="12">
        <v>36.0</v>
      </c>
      <c r="F290" s="12">
        <v>0.744406243522</v>
      </c>
      <c r="G290" s="12">
        <v>0.568002997305</v>
      </c>
      <c r="I290">
        <v>13.190424772123366</v>
      </c>
      <c r="J290">
        <v>9.72065825740991</v>
      </c>
    </row>
    <row r="291">
      <c r="A291" t="s">
        <v>140</v>
      </c>
      <c r="B291" t="s">
        <v>155</v>
      </c>
      <c r="C291" s="12">
        <v>16.0</v>
      </c>
      <c r="D291" s="12">
        <v>28.0</v>
      </c>
      <c r="F291" s="12">
        <v>0.165600752564</v>
      </c>
      <c r="G291" s="12">
        <v>0.543027425165</v>
      </c>
      <c r="I291">
        <v>9.144083577861807</v>
      </c>
      <c r="J291">
        <v>10.112573305261481</v>
      </c>
    </row>
    <row r="292">
      <c r="A292" t="s">
        <v>140</v>
      </c>
      <c r="B292" t="s">
        <v>155</v>
      </c>
      <c r="C292" s="12">
        <v>16.0</v>
      </c>
      <c r="D292" s="12">
        <v>16.0</v>
      </c>
      <c r="F292" s="12">
        <v>0.38136340955</v>
      </c>
      <c r="G292" s="12">
        <v>0.130828197262</v>
      </c>
      <c r="I292">
        <v>12.43198690448272</v>
      </c>
      <c r="J292">
        <v>10.854977359053107</v>
      </c>
    </row>
    <row r="293">
      <c r="A293" t="s">
        <v>140</v>
      </c>
      <c r="B293" t="s">
        <v>155</v>
      </c>
      <c r="C293" s="12">
        <v>64.0</v>
      </c>
      <c r="D293" s="12">
        <v>16.0</v>
      </c>
      <c r="F293" s="12">
        <v>0.497016454442</v>
      </c>
      <c r="G293" s="12">
        <v>0.341220919776</v>
      </c>
      <c r="I293">
        <v>12.499489997024957</v>
      </c>
      <c r="J293">
        <v>9.897077080778203</v>
      </c>
    </row>
    <row r="294">
      <c r="A294" t="s">
        <v>140</v>
      </c>
      <c r="B294" t="s">
        <v>155</v>
      </c>
      <c r="C294" s="12">
        <v>20.0</v>
      </c>
      <c r="D294" s="12">
        <v>28.0</v>
      </c>
      <c r="F294" s="12">
        <v>0.823556170794</v>
      </c>
      <c r="G294" s="12">
        <v>0.558296971433</v>
      </c>
      <c r="I294">
        <v>14.906594685818058</v>
      </c>
      <c r="J294">
        <v>10.382305134144847</v>
      </c>
    </row>
    <row r="295">
      <c r="A295" t="s">
        <v>140</v>
      </c>
      <c r="B295" t="s">
        <v>155</v>
      </c>
      <c r="C295" s="12">
        <v>40.0</v>
      </c>
      <c r="D295" s="12">
        <v>336.0</v>
      </c>
      <c r="F295" s="12">
        <v>0.538045039471</v>
      </c>
      <c r="G295" s="12">
        <v>1.23339230597</v>
      </c>
      <c r="I295">
        <v>11.80563263020899</v>
      </c>
      <c r="J295">
        <v>24.164805408130494</v>
      </c>
    </row>
    <row r="296">
      <c r="A296" t="s">
        <v>140</v>
      </c>
      <c r="B296" t="s">
        <v>155</v>
      </c>
      <c r="C296" s="12">
        <v>20.0</v>
      </c>
      <c r="D296" s="12">
        <v>96.0</v>
      </c>
      <c r="F296" s="12">
        <v>0.520273607623</v>
      </c>
      <c r="G296" s="12">
        <v>0.946785973002</v>
      </c>
      <c r="I296">
        <v>11.343585197661055</v>
      </c>
      <c r="J296">
        <v>17.17154441958162</v>
      </c>
    </row>
    <row r="297">
      <c r="A297" t="s">
        <v>140</v>
      </c>
      <c r="B297" t="s">
        <v>155</v>
      </c>
      <c r="C297" s="12">
        <v>16.0</v>
      </c>
      <c r="D297" s="12">
        <v>16.0</v>
      </c>
      <c r="F297" s="12">
        <v>0.392725773047</v>
      </c>
      <c r="G297" s="12">
        <v>0.411941346367</v>
      </c>
      <c r="I297">
        <v>9.759136415151204</v>
      </c>
      <c r="J297">
        <v>12.322325851277107</v>
      </c>
    </row>
    <row r="298">
      <c r="A298" t="s">
        <v>140</v>
      </c>
      <c r="B298" t="s">
        <v>155</v>
      </c>
      <c r="C298" s="12">
        <v>140.0</v>
      </c>
      <c r="D298" s="12">
        <v>212.0</v>
      </c>
      <c r="F298" s="12">
        <v>1.3724980241</v>
      </c>
      <c r="G298" s="12">
        <v>1.10261398248</v>
      </c>
      <c r="I298">
        <v>24.222670821349176</v>
      </c>
      <c r="J298">
        <v>17.43807928772588</v>
      </c>
    </row>
    <row r="299">
      <c r="A299" t="s">
        <v>140</v>
      </c>
      <c r="B299" t="s">
        <v>155</v>
      </c>
      <c r="C299" s="12">
        <v>32.0</v>
      </c>
      <c r="D299" s="12">
        <v>28.0</v>
      </c>
      <c r="F299" s="12">
        <v>0.347140106812</v>
      </c>
      <c r="G299" s="12">
        <v>0.828077711769</v>
      </c>
      <c r="I299">
        <v>11.321126926994198</v>
      </c>
      <c r="J299">
        <v>12.485455402739023</v>
      </c>
    </row>
    <row r="300">
      <c r="A300" t="s">
        <v>140</v>
      </c>
      <c r="B300" t="s">
        <v>155</v>
      </c>
      <c r="C300" s="12">
        <v>52.0</v>
      </c>
      <c r="D300" s="12">
        <v>104.0</v>
      </c>
      <c r="F300" s="12">
        <v>1.18703207599</v>
      </c>
      <c r="G300" s="12">
        <v>1.03723026243</v>
      </c>
      <c r="I300">
        <v>12.645582639439374</v>
      </c>
      <c r="J300">
        <v>16.707094427545996</v>
      </c>
    </row>
    <row r="301">
      <c r="A301" t="s">
        <v>140</v>
      </c>
      <c r="B301" t="s">
        <v>155</v>
      </c>
      <c r="C301" s="12">
        <v>16.0</v>
      </c>
      <c r="D301" s="12">
        <v>176.0</v>
      </c>
      <c r="F301" s="12">
        <v>0.238599416869</v>
      </c>
      <c r="G301" s="12">
        <v>1.19666749964</v>
      </c>
      <c r="I301">
        <v>11.251902313216748</v>
      </c>
      <c r="J301">
        <v>19.960737300499403</v>
      </c>
    </row>
    <row r="302">
      <c r="A302" t="s">
        <v>140</v>
      </c>
      <c r="B302" t="s">
        <v>155</v>
      </c>
      <c r="C302" s="12">
        <v>120.0</v>
      </c>
      <c r="D302" s="12">
        <v>116.0</v>
      </c>
      <c r="F302" s="12">
        <v>1.40571657543</v>
      </c>
      <c r="G302" s="12">
        <v>1.00789772524</v>
      </c>
      <c r="I302">
        <v>17.486379178505462</v>
      </c>
      <c r="J302">
        <v>16.94094069035785</v>
      </c>
    </row>
    <row r="303">
      <c r="A303" t="s">
        <v>140</v>
      </c>
      <c r="B303" t="s">
        <v>155</v>
      </c>
      <c r="C303" s="12">
        <v>140.0</v>
      </c>
      <c r="D303" s="12">
        <v>32.0</v>
      </c>
      <c r="F303" s="12">
        <v>0.958980870844</v>
      </c>
      <c r="G303" s="12">
        <v>0.683814858682</v>
      </c>
      <c r="I303">
        <v>19.79480439058627</v>
      </c>
      <c r="J303">
        <v>10.966334613613814</v>
      </c>
    </row>
    <row r="304">
      <c r="A304" t="s">
        <v>140</v>
      </c>
      <c r="B304" t="s">
        <v>155</v>
      </c>
      <c r="C304" s="12">
        <v>44.0</v>
      </c>
      <c r="D304" s="12">
        <v>24.0</v>
      </c>
      <c r="F304" s="12">
        <v>0.852729246036</v>
      </c>
      <c r="G304" s="12">
        <v>0.415245325566</v>
      </c>
      <c r="I304">
        <v>11.740342189798511</v>
      </c>
      <c r="J304">
        <v>10.218019692138588</v>
      </c>
    </row>
    <row r="305">
      <c r="A305" t="s">
        <v>140</v>
      </c>
      <c r="B305" t="s">
        <v>155</v>
      </c>
      <c r="C305" s="12">
        <v>20.0</v>
      </c>
      <c r="D305" s="12">
        <v>76.0</v>
      </c>
      <c r="F305" s="12">
        <v>0.691121631562</v>
      </c>
      <c r="G305" s="12">
        <v>0.651806794936</v>
      </c>
      <c r="I305">
        <v>11.300421351308923</v>
      </c>
      <c r="J305">
        <v>16.91561409972515</v>
      </c>
    </row>
    <row r="306">
      <c r="A306" t="s">
        <v>140</v>
      </c>
      <c r="B306" t="s">
        <v>155</v>
      </c>
      <c r="C306" s="12">
        <v>16.0</v>
      </c>
      <c r="D306" s="12">
        <v>236.0</v>
      </c>
      <c r="F306" s="12">
        <v>0.42724169301</v>
      </c>
      <c r="G306" s="12">
        <v>1.67012779385</v>
      </c>
      <c r="I306">
        <v>9.446891280363362</v>
      </c>
      <c r="J306">
        <v>22.28413937040416</v>
      </c>
    </row>
    <row r="307">
      <c r="A307" t="s">
        <v>140</v>
      </c>
      <c r="B307" t="s">
        <v>155</v>
      </c>
      <c r="C307" s="12">
        <v>72.0</v>
      </c>
      <c r="D307" s="12">
        <v>96.0</v>
      </c>
      <c r="F307" s="12">
        <v>1.103703079</v>
      </c>
      <c r="G307" s="12">
        <v>0.680495355215</v>
      </c>
      <c r="I307">
        <v>12.214972393155271</v>
      </c>
      <c r="J307">
        <v>13.87409172322863</v>
      </c>
    </row>
    <row r="308">
      <c r="A308" t="s">
        <v>140</v>
      </c>
      <c r="B308" t="s">
        <v>155</v>
      </c>
      <c r="C308" s="12">
        <v>32.0</v>
      </c>
      <c r="D308" s="12">
        <v>24.0</v>
      </c>
      <c r="F308" s="12">
        <v>0.640888036025</v>
      </c>
      <c r="G308" s="12">
        <v>0.437250749104</v>
      </c>
      <c r="I308">
        <v>11.14398612583558</v>
      </c>
      <c r="J308">
        <v>13.769335384597433</v>
      </c>
    </row>
    <row r="309">
      <c r="A309" t="s">
        <v>140</v>
      </c>
      <c r="B309" t="s">
        <v>155</v>
      </c>
      <c r="C309" s="12">
        <v>20.0</v>
      </c>
      <c r="D309" s="12">
        <v>16.0</v>
      </c>
      <c r="F309" s="12">
        <v>0.422063605469</v>
      </c>
      <c r="G309" s="12">
        <v>0.143478679617</v>
      </c>
      <c r="I309">
        <v>11.083107039512829</v>
      </c>
      <c r="J309">
        <v>12.69098333324283</v>
      </c>
    </row>
    <row r="310">
      <c r="A310" t="s">
        <v>140</v>
      </c>
      <c r="B310" t="s">
        <v>155</v>
      </c>
      <c r="C310" s="12">
        <v>20.0</v>
      </c>
      <c r="D310" s="12">
        <v>36.0</v>
      </c>
      <c r="F310" s="12">
        <v>0.220779465044</v>
      </c>
      <c r="G310" s="12">
        <v>0.689844662929</v>
      </c>
      <c r="I310">
        <v>10.581588726042186</v>
      </c>
      <c r="J310">
        <v>10.748033790205572</v>
      </c>
    </row>
    <row r="311">
      <c r="A311" t="s">
        <v>140</v>
      </c>
      <c r="B311" t="s">
        <v>155</v>
      </c>
      <c r="C311" s="12">
        <v>20.0</v>
      </c>
      <c r="D311" s="12">
        <v>48.0</v>
      </c>
      <c r="F311" s="12">
        <v>0.621477039791</v>
      </c>
      <c r="G311" s="12">
        <v>0.985574234492</v>
      </c>
      <c r="I311">
        <v>19.460347648747284</v>
      </c>
      <c r="J311">
        <v>12.077494673821162</v>
      </c>
    </row>
    <row r="312">
      <c r="A312" t="s">
        <v>140</v>
      </c>
      <c r="B312" t="s">
        <v>155</v>
      </c>
      <c r="C312" s="12">
        <v>40.0</v>
      </c>
      <c r="D312" s="12">
        <v>64.0</v>
      </c>
      <c r="F312" s="12">
        <v>0.680949292384</v>
      </c>
      <c r="G312" s="12">
        <v>0.83624292849</v>
      </c>
      <c r="I312">
        <v>12.653173762353209</v>
      </c>
      <c r="J312">
        <v>17.259441797839738</v>
      </c>
    </row>
    <row r="313">
      <c r="A313" t="s">
        <v>140</v>
      </c>
      <c r="B313" t="s">
        <v>155</v>
      </c>
      <c r="C313" s="12">
        <v>124.0</v>
      </c>
      <c r="D313" s="12">
        <v>16.0</v>
      </c>
      <c r="F313" s="12">
        <v>0.804065715566</v>
      </c>
      <c r="G313" s="12">
        <v>0.441550227145</v>
      </c>
      <c r="I313">
        <v>15.236704260537174</v>
      </c>
      <c r="J313">
        <v>12.150053234313857</v>
      </c>
    </row>
    <row r="314">
      <c r="A314" t="s">
        <v>140</v>
      </c>
      <c r="B314" t="s">
        <v>155</v>
      </c>
      <c r="C314" s="12">
        <v>52.0</v>
      </c>
      <c r="D314" s="12">
        <v>24.0</v>
      </c>
      <c r="F314" s="12">
        <v>0.459208389397</v>
      </c>
      <c r="G314" s="12">
        <v>0.669785830129</v>
      </c>
      <c r="I314">
        <v>11.51772337270258</v>
      </c>
      <c r="J314">
        <v>13.970779346427626</v>
      </c>
    </row>
    <row r="315">
      <c r="A315" t="s">
        <v>140</v>
      </c>
      <c r="B315" t="s">
        <v>155</v>
      </c>
      <c r="C315" s="12">
        <v>24.0</v>
      </c>
      <c r="D315" s="12">
        <v>24.0</v>
      </c>
      <c r="F315" s="12">
        <v>0.545556934968</v>
      </c>
      <c r="G315" s="12">
        <v>0.283630405913</v>
      </c>
      <c r="I315">
        <v>11.297644652966612</v>
      </c>
      <c r="J315">
        <v>13.364509752793287</v>
      </c>
    </row>
    <row r="316">
      <c r="A316" t="s">
        <v>142</v>
      </c>
      <c r="B316" t="s">
        <v>155</v>
      </c>
      <c r="C316" s="12">
        <v>60.0</v>
      </c>
      <c r="D316" s="12">
        <v>20.0</v>
      </c>
      <c r="F316" s="12">
        <v>0.648745939088</v>
      </c>
      <c r="G316" s="12">
        <v>0.453859240016</v>
      </c>
      <c r="I316">
        <v>12.299601991832084</v>
      </c>
      <c r="J316">
        <v>15.094059872223426</v>
      </c>
    </row>
    <row r="317">
      <c r="A317" t="s">
        <v>142</v>
      </c>
      <c r="B317" t="s">
        <v>155</v>
      </c>
      <c r="C317" s="12">
        <v>28.0</v>
      </c>
      <c r="D317" s="12">
        <v>124.0</v>
      </c>
      <c r="F317" s="12">
        <v>0.472628546074</v>
      </c>
      <c r="G317" s="12">
        <v>0.901529342776</v>
      </c>
      <c r="I317">
        <v>12.802127615929578</v>
      </c>
      <c r="J317">
        <v>24.648578633153434</v>
      </c>
    </row>
    <row r="318">
      <c r="A318" t="s">
        <v>142</v>
      </c>
      <c r="B318" t="s">
        <v>155</v>
      </c>
      <c r="C318" s="12">
        <v>48.0</v>
      </c>
      <c r="D318" s="12">
        <v>16.0</v>
      </c>
      <c r="F318" s="12">
        <v>1.23383924067</v>
      </c>
      <c r="G318" s="12">
        <v>0.42008382472</v>
      </c>
      <c r="I318">
        <v>12.623305807614294</v>
      </c>
      <c r="J318">
        <v>12.494455035065249</v>
      </c>
    </row>
    <row r="319">
      <c r="A319" t="s">
        <v>142</v>
      </c>
      <c r="B319" t="s">
        <v>155</v>
      </c>
      <c r="C319" s="12">
        <v>72.0</v>
      </c>
      <c r="D319" s="12">
        <v>148.0</v>
      </c>
      <c r="F319" s="12">
        <v>1.17782000612</v>
      </c>
      <c r="G319" s="12">
        <v>1.19045379726</v>
      </c>
      <c r="I319">
        <v>15.937395222365721</v>
      </c>
      <c r="J319">
        <v>17.9184005930683</v>
      </c>
    </row>
    <row r="320">
      <c r="A320" t="s">
        <v>142</v>
      </c>
      <c r="B320" t="s">
        <v>155</v>
      </c>
      <c r="C320" s="12">
        <v>52.0</v>
      </c>
      <c r="D320" s="12">
        <v>116.0</v>
      </c>
      <c r="F320" s="12">
        <v>1.09854460786</v>
      </c>
      <c r="G320" s="12">
        <v>0.922307433354</v>
      </c>
      <c r="I320">
        <v>15.825293569875482</v>
      </c>
      <c r="J320">
        <v>16.551439907624832</v>
      </c>
    </row>
    <row r="321">
      <c r="A321" t="s">
        <v>142</v>
      </c>
      <c r="B321" t="s">
        <v>155</v>
      </c>
      <c r="C321" s="12">
        <v>28.0</v>
      </c>
      <c r="D321" s="12">
        <v>52.0</v>
      </c>
      <c r="F321" s="12">
        <v>0.792445922855</v>
      </c>
      <c r="G321" s="12">
        <v>0.669366712842</v>
      </c>
      <c r="I321">
        <v>11.223108607209047</v>
      </c>
      <c r="J321">
        <v>15.30464414479759</v>
      </c>
    </row>
    <row r="322">
      <c r="A322" t="s">
        <v>142</v>
      </c>
      <c r="B322" t="s">
        <v>156</v>
      </c>
      <c r="C322" s="12">
        <v>84.0</v>
      </c>
      <c r="D322" s="12">
        <v>24.0</v>
      </c>
      <c r="F322" s="12">
        <v>1.30651977995</v>
      </c>
      <c r="G322" s="12">
        <v>0.250288228344</v>
      </c>
      <c r="I322">
        <v>15.878968049495784</v>
      </c>
      <c r="J322">
        <v>14.092351403831126</v>
      </c>
    </row>
    <row r="323">
      <c r="A323" t="s">
        <v>142</v>
      </c>
      <c r="B323" t="s">
        <v>156</v>
      </c>
      <c r="C323" s="12">
        <v>20.0</v>
      </c>
      <c r="D323" s="12">
        <v>16.0</v>
      </c>
      <c r="F323" s="12">
        <v>0.76546939301</v>
      </c>
      <c r="G323" s="12">
        <v>0.363699397438</v>
      </c>
      <c r="I323">
        <v>12.466175854561609</v>
      </c>
      <c r="J323">
        <v>9.33709580421866</v>
      </c>
    </row>
    <row r="324">
      <c r="A324" t="s">
        <v>142</v>
      </c>
      <c r="B324" t="s">
        <v>156</v>
      </c>
      <c r="C324" s="12">
        <v>108.0</v>
      </c>
      <c r="D324" s="12">
        <v>24.0</v>
      </c>
      <c r="F324" s="12">
        <v>1.17766460227</v>
      </c>
      <c r="G324" s="12">
        <v>0.475729135361</v>
      </c>
      <c r="I324">
        <v>14.107514273088313</v>
      </c>
      <c r="J324">
        <v>11.652681440491435</v>
      </c>
    </row>
    <row r="325">
      <c r="A325" t="s">
        <v>142</v>
      </c>
      <c r="B325" t="s">
        <v>156</v>
      </c>
      <c r="C325" s="12">
        <v>56.0</v>
      </c>
      <c r="D325" s="12">
        <v>44.0</v>
      </c>
      <c r="F325" s="12">
        <v>0.712337386791</v>
      </c>
      <c r="G325" s="12">
        <v>0.562511174433</v>
      </c>
      <c r="I325">
        <v>12.546077789504649</v>
      </c>
      <c r="J325">
        <v>15.620257829123725</v>
      </c>
    </row>
    <row r="326">
      <c r="A326" t="s">
        <v>142</v>
      </c>
      <c r="B326" t="s">
        <v>156</v>
      </c>
      <c r="C326" s="12">
        <v>84.0</v>
      </c>
      <c r="D326" s="12">
        <v>40.0</v>
      </c>
      <c r="F326" s="12">
        <v>1.06884243138</v>
      </c>
      <c r="G326" s="12">
        <v>0.37200932149</v>
      </c>
      <c r="I326">
        <v>24.644305526887315</v>
      </c>
      <c r="J326">
        <v>12.696633084716215</v>
      </c>
    </row>
    <row r="327">
      <c r="A327" t="s">
        <v>142</v>
      </c>
      <c r="B327" t="s">
        <v>156</v>
      </c>
      <c r="C327" s="12">
        <v>40.0</v>
      </c>
      <c r="D327" s="12">
        <v>24.0</v>
      </c>
      <c r="F327" s="12">
        <v>0.834011691268</v>
      </c>
      <c r="G327" s="12">
        <v>0.521169533377</v>
      </c>
      <c r="I327">
        <v>12.075992894096231</v>
      </c>
      <c r="J327">
        <v>12.109731145686611</v>
      </c>
    </row>
    <row r="328">
      <c r="A328" t="s">
        <v>142</v>
      </c>
      <c r="B328" t="s">
        <v>156</v>
      </c>
      <c r="C328" s="12">
        <v>40.0</v>
      </c>
      <c r="D328" s="12">
        <v>32.0</v>
      </c>
      <c r="F328" s="12">
        <v>0.831561219898</v>
      </c>
      <c r="G328" s="12">
        <v>0.686427825296</v>
      </c>
      <c r="I328">
        <v>12.077779717965328</v>
      </c>
      <c r="J328">
        <v>15.574989545156631</v>
      </c>
    </row>
    <row r="329">
      <c r="A329" t="s">
        <v>142</v>
      </c>
      <c r="B329" t="s">
        <v>156</v>
      </c>
      <c r="C329" s="12">
        <v>64.0</v>
      </c>
      <c r="D329" s="12">
        <v>28.0</v>
      </c>
      <c r="F329" s="12">
        <v>1.01991402697</v>
      </c>
      <c r="G329" s="12">
        <v>0.525696110885</v>
      </c>
      <c r="I329">
        <v>17.424136739994765</v>
      </c>
      <c r="J329">
        <v>12.890730614055874</v>
      </c>
    </row>
    <row r="330">
      <c r="A330" t="s">
        <v>142</v>
      </c>
      <c r="B330" t="s">
        <v>156</v>
      </c>
      <c r="C330" s="12">
        <v>16.0</v>
      </c>
      <c r="D330" s="12">
        <v>16.0</v>
      </c>
      <c r="F330" s="12">
        <v>1.16857825986</v>
      </c>
      <c r="G330" s="12">
        <v>0.258829841202</v>
      </c>
      <c r="I330">
        <v>13.387251234963674</v>
      </c>
      <c r="J330">
        <v>12.841249536275454</v>
      </c>
    </row>
    <row r="331">
      <c r="A331" t="s">
        <v>142</v>
      </c>
      <c r="B331" t="s">
        <v>156</v>
      </c>
      <c r="C331" s="12">
        <v>20.0</v>
      </c>
      <c r="D331" s="12">
        <v>120.0</v>
      </c>
      <c r="F331" s="12">
        <v>0.370321915564</v>
      </c>
      <c r="G331" s="12">
        <v>0.861167182574</v>
      </c>
      <c r="I331">
        <v>13.08778668931097</v>
      </c>
      <c r="J331">
        <v>18.481220018021826</v>
      </c>
    </row>
    <row r="332">
      <c r="A332" t="s">
        <v>142</v>
      </c>
      <c r="B332" t="s">
        <v>156</v>
      </c>
      <c r="C332" s="12">
        <v>28.0</v>
      </c>
      <c r="D332" s="12">
        <v>32.0</v>
      </c>
      <c r="F332" s="12">
        <v>0.510482870235</v>
      </c>
      <c r="G332" s="12">
        <v>0.929181810922</v>
      </c>
      <c r="I332">
        <v>15.408317664549399</v>
      </c>
      <c r="J332">
        <v>10.130457015628934</v>
      </c>
    </row>
    <row r="333">
      <c r="A333" t="s">
        <v>142</v>
      </c>
      <c r="B333" t="s">
        <v>156</v>
      </c>
      <c r="C333" s="12">
        <v>16.0</v>
      </c>
      <c r="D333" s="12">
        <v>296.0</v>
      </c>
      <c r="F333" s="12">
        <v>0.719197563539</v>
      </c>
      <c r="G333" s="12">
        <v>1.29458857838</v>
      </c>
      <c r="I333">
        <v>12.05506580825411</v>
      </c>
      <c r="J333">
        <v>24.450548591886765</v>
      </c>
    </row>
    <row r="334">
      <c r="A334" t="s">
        <v>142</v>
      </c>
      <c r="B334" t="s">
        <v>156</v>
      </c>
      <c r="C334" s="12">
        <v>64.0</v>
      </c>
      <c r="D334" s="12">
        <v>16.0</v>
      </c>
      <c r="F334" s="12">
        <v>0.881301906377</v>
      </c>
      <c r="G334" s="12">
        <v>0.430252090471</v>
      </c>
      <c r="I334">
        <v>14.527706920300549</v>
      </c>
      <c r="J334">
        <v>8.850622478869845</v>
      </c>
    </row>
    <row r="335">
      <c r="A335" t="s">
        <v>142</v>
      </c>
      <c r="B335" t="s">
        <v>156</v>
      </c>
      <c r="C335" s="12">
        <v>124.0</v>
      </c>
      <c r="D335" s="12">
        <v>16.0</v>
      </c>
      <c r="F335" s="12">
        <v>1.25090634886</v>
      </c>
      <c r="G335" s="12">
        <v>0.452762016132</v>
      </c>
      <c r="I335">
        <v>16.321574224696498</v>
      </c>
      <c r="J335">
        <v>9.02508185282241</v>
      </c>
    </row>
    <row r="336">
      <c r="A336" t="s">
        <v>142</v>
      </c>
      <c r="B336" t="s">
        <v>156</v>
      </c>
      <c r="C336" s="12">
        <v>16.0</v>
      </c>
      <c r="D336" s="12">
        <v>32.0</v>
      </c>
      <c r="F336" s="12">
        <v>0.813068411169</v>
      </c>
      <c r="G336" s="12">
        <v>0.504297097256</v>
      </c>
      <c r="I336">
        <v>10.260881318540546</v>
      </c>
      <c r="J336">
        <v>12.902634123754801</v>
      </c>
    </row>
    <row r="337">
      <c r="A337" t="s">
        <v>142</v>
      </c>
      <c r="B337" t="s">
        <v>156</v>
      </c>
      <c r="C337" s="12">
        <v>52.0</v>
      </c>
      <c r="D337" s="12">
        <v>76.0</v>
      </c>
      <c r="F337" s="12">
        <v>1.12273298014</v>
      </c>
      <c r="G337" s="12">
        <v>0.959895205139</v>
      </c>
      <c r="I337">
        <v>19.005645888193424</v>
      </c>
      <c r="J337">
        <v>12.430930821186173</v>
      </c>
    </row>
    <row r="338">
      <c r="A338" t="s">
        <v>142</v>
      </c>
      <c r="B338" t="s">
        <v>156</v>
      </c>
      <c r="C338" s="12">
        <v>40.0</v>
      </c>
      <c r="D338" s="12">
        <v>64.0</v>
      </c>
      <c r="F338" s="12">
        <v>0.513415589198</v>
      </c>
      <c r="G338" s="12">
        <v>0.789684107865</v>
      </c>
      <c r="I338">
        <v>11.997941744750252</v>
      </c>
      <c r="J338">
        <v>10.565945222943325</v>
      </c>
    </row>
    <row r="339">
      <c r="A339" t="s">
        <v>142</v>
      </c>
      <c r="B339" t="s">
        <v>156</v>
      </c>
      <c r="C339" s="12">
        <v>56.0</v>
      </c>
      <c r="D339" s="12">
        <v>72.0</v>
      </c>
      <c r="F339" s="12">
        <v>1.08921875434</v>
      </c>
      <c r="G339" s="12">
        <v>0.753644087826</v>
      </c>
      <c r="I339">
        <v>13.782895244885617</v>
      </c>
      <c r="J339">
        <v>13.295377772268099</v>
      </c>
    </row>
    <row r="340">
      <c r="A340" t="s">
        <v>142</v>
      </c>
      <c r="B340" t="s">
        <v>156</v>
      </c>
      <c r="C340" s="12">
        <v>24.0</v>
      </c>
      <c r="D340" s="12">
        <v>60.0</v>
      </c>
      <c r="F340" s="12">
        <v>0.281256468641</v>
      </c>
      <c r="G340" s="12">
        <v>0.652898828895</v>
      </c>
      <c r="I340">
        <v>11.51822618340469</v>
      </c>
      <c r="J340">
        <v>13.339849330372722</v>
      </c>
    </row>
    <row r="341">
      <c r="A341" t="s">
        <v>144</v>
      </c>
      <c r="B341" t="s">
        <v>156</v>
      </c>
      <c r="C341" s="12">
        <v>20.0</v>
      </c>
      <c r="D341" s="12">
        <v>52.0</v>
      </c>
      <c r="F341" s="12">
        <v>0.726265813796</v>
      </c>
      <c r="G341" s="12">
        <v>0.629857060916</v>
      </c>
      <c r="I341">
        <v>24.858901186328907</v>
      </c>
      <c r="J341">
        <v>10.43537849770244</v>
      </c>
    </row>
    <row r="342">
      <c r="A342" t="s">
        <v>144</v>
      </c>
      <c r="B342" t="s">
        <v>156</v>
      </c>
      <c r="C342" s="12">
        <v>20.0</v>
      </c>
      <c r="D342" s="12">
        <v>160.0</v>
      </c>
      <c r="F342" s="12">
        <v>0.548054189227</v>
      </c>
      <c r="G342" s="12">
        <v>0.950313436487</v>
      </c>
      <c r="I342">
        <v>13.483955859194245</v>
      </c>
      <c r="J342">
        <v>14.146534575581395</v>
      </c>
    </row>
    <row r="343">
      <c r="A343" t="s">
        <v>144</v>
      </c>
      <c r="B343" t="s">
        <v>156</v>
      </c>
      <c r="C343" s="12">
        <v>48.0</v>
      </c>
      <c r="D343" s="12">
        <v>20.0</v>
      </c>
      <c r="F343" s="12">
        <v>0.697456354622</v>
      </c>
      <c r="G343" s="12">
        <v>0.331635953848</v>
      </c>
      <c r="I343">
        <v>20.675049986701627</v>
      </c>
      <c r="J343">
        <v>10.650497357406447</v>
      </c>
    </row>
    <row r="344">
      <c r="A344" t="s">
        <v>144</v>
      </c>
      <c r="B344" t="s">
        <v>156</v>
      </c>
      <c r="C344" s="12">
        <v>24.0</v>
      </c>
      <c r="D344" s="12">
        <v>20.0</v>
      </c>
      <c r="F344" s="12">
        <v>0.691010177293</v>
      </c>
      <c r="G344" s="12">
        <v>0.722206755684</v>
      </c>
      <c r="I344">
        <v>14.12012469335903</v>
      </c>
      <c r="J344">
        <v>9.633431308743575</v>
      </c>
    </row>
    <row r="345">
      <c r="A345" t="s">
        <v>144</v>
      </c>
      <c r="B345" t="s">
        <v>156</v>
      </c>
      <c r="C345" s="12">
        <v>60.0</v>
      </c>
      <c r="D345" s="12">
        <v>56.0</v>
      </c>
      <c r="F345" s="12">
        <v>0.51146668922</v>
      </c>
      <c r="G345" s="12">
        <v>0.485136849544</v>
      </c>
      <c r="I345">
        <v>14.158495746035475</v>
      </c>
      <c r="J345">
        <v>10.203596967594542</v>
      </c>
    </row>
    <row r="346">
      <c r="A346" t="s">
        <v>144</v>
      </c>
      <c r="B346" t="s">
        <v>156</v>
      </c>
      <c r="C346" s="12">
        <v>16.0</v>
      </c>
      <c r="D346" s="12">
        <v>44.0</v>
      </c>
      <c r="F346" s="12">
        <v>0.238876640877</v>
      </c>
      <c r="G346" s="12">
        <v>0.723389554724</v>
      </c>
      <c r="I346">
        <v>13.17138020673005</v>
      </c>
      <c r="J346">
        <v>10.930493768539744</v>
      </c>
    </row>
    <row r="347">
      <c r="A347" t="s">
        <v>144</v>
      </c>
      <c r="B347" t="s">
        <v>156</v>
      </c>
      <c r="C347" s="12">
        <v>16.0</v>
      </c>
      <c r="D347" s="12">
        <v>104.0</v>
      </c>
      <c r="F347" s="12">
        <v>0.404653938735</v>
      </c>
      <c r="G347" s="12">
        <v>0.951113811669</v>
      </c>
      <c r="I347">
        <v>14.021419995391469</v>
      </c>
      <c r="J347">
        <v>16.26601777727772</v>
      </c>
    </row>
    <row r="348">
      <c r="A348" t="s">
        <v>144</v>
      </c>
      <c r="B348" t="s">
        <v>156</v>
      </c>
      <c r="C348" s="12">
        <v>32.0</v>
      </c>
      <c r="D348" s="12">
        <v>20.0</v>
      </c>
      <c r="F348" s="12">
        <v>0.533916566432</v>
      </c>
      <c r="G348" s="12">
        <v>0.30569032969</v>
      </c>
      <c r="I348">
        <v>14.539254965811166</v>
      </c>
      <c r="J348">
        <v>9.87313925136999</v>
      </c>
    </row>
    <row r="349">
      <c r="A349" t="s">
        <v>144</v>
      </c>
      <c r="B349" t="s">
        <v>156</v>
      </c>
      <c r="C349" s="12">
        <v>28.0</v>
      </c>
      <c r="D349" s="12">
        <v>20.0</v>
      </c>
      <c r="F349" s="12">
        <v>0.224909438326</v>
      </c>
      <c r="G349" s="12">
        <v>0.859095682943</v>
      </c>
      <c r="I349">
        <v>12.791117888676554</v>
      </c>
      <c r="J349">
        <v>8.202136811509664</v>
      </c>
    </row>
    <row r="350">
      <c r="A350" t="s">
        <v>144</v>
      </c>
      <c r="B350" t="s">
        <v>156</v>
      </c>
      <c r="C350" s="12">
        <v>16.0</v>
      </c>
      <c r="D350" s="12">
        <v>32.0</v>
      </c>
      <c r="F350" s="12">
        <v>0.11844303983</v>
      </c>
      <c r="G350" s="12">
        <v>0.54014647003</v>
      </c>
      <c r="I350">
        <v>12.266189101184072</v>
      </c>
      <c r="J350">
        <v>10.189098669334305</v>
      </c>
    </row>
    <row r="351">
      <c r="A351" t="s">
        <v>144</v>
      </c>
      <c r="B351" t="s">
        <v>156</v>
      </c>
      <c r="C351" s="12">
        <v>28.0</v>
      </c>
      <c r="D351" s="12">
        <v>44.0</v>
      </c>
      <c r="F351" s="12">
        <v>0.509279679379</v>
      </c>
      <c r="G351" s="12">
        <v>0.778699551438</v>
      </c>
      <c r="I351">
        <v>12.589925160285159</v>
      </c>
      <c r="J351">
        <v>13.30520263297009</v>
      </c>
    </row>
    <row r="352">
      <c r="A352" t="s">
        <v>144</v>
      </c>
      <c r="B352" t="s">
        <v>156</v>
      </c>
      <c r="C352" s="12">
        <v>72.0</v>
      </c>
      <c r="D352" s="12">
        <v>16.0</v>
      </c>
      <c r="F352" s="12">
        <v>0.788188775922</v>
      </c>
      <c r="G352" s="12">
        <v>0.281351656352</v>
      </c>
      <c r="I352">
        <v>14.994968272024957</v>
      </c>
      <c r="J352">
        <v>10.486840055717561</v>
      </c>
    </row>
    <row r="353">
      <c r="A353" t="s">
        <v>144</v>
      </c>
      <c r="B353" t="s">
        <v>156</v>
      </c>
      <c r="C353" s="12">
        <v>24.0</v>
      </c>
      <c r="D353" s="12">
        <v>16.0</v>
      </c>
      <c r="F353" s="12">
        <v>0.394223327307</v>
      </c>
      <c r="G353" s="12">
        <v>0.798809376923</v>
      </c>
      <c r="I353">
        <v>13.37793612769675</v>
      </c>
      <c r="J353">
        <v>11.002627639001178</v>
      </c>
    </row>
    <row r="354">
      <c r="A354" t="s">
        <v>144</v>
      </c>
      <c r="B354" t="s">
        <v>156</v>
      </c>
      <c r="C354" s="12">
        <v>24.0</v>
      </c>
      <c r="D354" s="12">
        <v>20.0</v>
      </c>
      <c r="F354" s="12">
        <v>0.534939823622</v>
      </c>
      <c r="G354" s="12">
        <v>0.357509109306</v>
      </c>
      <c r="I354">
        <v>13.27835020810861</v>
      </c>
      <c r="J354">
        <v>10.705535405399946</v>
      </c>
    </row>
    <row r="355">
      <c r="A355" t="s">
        <v>144</v>
      </c>
      <c r="B355" t="s">
        <v>156</v>
      </c>
      <c r="C355" s="12">
        <v>24.0</v>
      </c>
      <c r="D355" s="12">
        <v>16.0</v>
      </c>
      <c r="F355" s="12">
        <v>0.192939923527</v>
      </c>
      <c r="G355" s="12">
        <v>0.0503530074174</v>
      </c>
      <c r="I355">
        <v>11.671278691193718</v>
      </c>
      <c r="J355">
        <v>10.209099843938933</v>
      </c>
    </row>
    <row r="356">
      <c r="A356" t="s">
        <v>144</v>
      </c>
      <c r="B356" t="s">
        <v>156</v>
      </c>
      <c r="C356" s="12">
        <v>28.0</v>
      </c>
      <c r="D356" s="12">
        <v>20.0</v>
      </c>
      <c r="F356" s="12">
        <v>0.319200441369</v>
      </c>
      <c r="G356" s="12">
        <v>0.400766906451</v>
      </c>
      <c r="I356">
        <v>9.648085610144427</v>
      </c>
      <c r="J356">
        <v>11.035254520113453</v>
      </c>
    </row>
    <row r="357">
      <c r="A357" t="s">
        <v>144</v>
      </c>
      <c r="B357" t="s">
        <v>156</v>
      </c>
      <c r="C357" s="12">
        <v>20.0</v>
      </c>
      <c r="D357" s="12">
        <v>116.0</v>
      </c>
      <c r="F357" s="12">
        <v>1.10534093227</v>
      </c>
      <c r="G357" s="12">
        <v>0.652815070295</v>
      </c>
      <c r="I357">
        <v>16.964668549812657</v>
      </c>
      <c r="J357">
        <v>12.25679939912466</v>
      </c>
    </row>
    <row r="358">
      <c r="A358" t="s">
        <v>144</v>
      </c>
      <c r="B358" t="s">
        <v>156</v>
      </c>
      <c r="C358" s="12">
        <v>324.0</v>
      </c>
      <c r="D358" s="12">
        <v>72.0</v>
      </c>
      <c r="F358" s="12">
        <v>1.30136988538</v>
      </c>
      <c r="G358" s="12">
        <v>0.999468522846</v>
      </c>
      <c r="I358">
        <v>24.008391327721103</v>
      </c>
      <c r="J358">
        <v>12.961458863239727</v>
      </c>
    </row>
    <row r="359">
      <c r="A359" t="s">
        <v>144</v>
      </c>
      <c r="B359" t="s">
        <v>156</v>
      </c>
      <c r="C359" s="12">
        <v>116.0</v>
      </c>
      <c r="D359" s="12">
        <v>40.0</v>
      </c>
      <c r="F359" s="12">
        <v>0.881969026253</v>
      </c>
      <c r="G359" s="12">
        <v>0.888835620739</v>
      </c>
      <c r="I359">
        <v>16.659160710405516</v>
      </c>
      <c r="J359">
        <v>10.07987046668713</v>
      </c>
    </row>
    <row r="360">
      <c r="A360" t="s">
        <v>144</v>
      </c>
      <c r="B360" t="s">
        <v>156</v>
      </c>
      <c r="C360" s="12">
        <v>24.0</v>
      </c>
      <c r="D360" s="12">
        <v>24.0</v>
      </c>
      <c r="F360" s="12">
        <v>0.421635064083</v>
      </c>
      <c r="G360" s="12">
        <v>0.662475816172</v>
      </c>
      <c r="I360">
        <v>10.318807001071585</v>
      </c>
      <c r="J360">
        <v>13.244112272064708</v>
      </c>
    </row>
    <row r="361">
      <c r="A361" t="s">
        <v>144</v>
      </c>
      <c r="B361" t="s">
        <v>156</v>
      </c>
      <c r="C361" s="12">
        <v>24.0</v>
      </c>
      <c r="D361" s="12">
        <v>16.0</v>
      </c>
      <c r="F361" s="12">
        <v>0.614809445115</v>
      </c>
      <c r="G361" s="12">
        <v>0.464025432815</v>
      </c>
      <c r="I361">
        <v>8.356470079216509</v>
      </c>
      <c r="J361">
        <v>11.252514253320136</v>
      </c>
    </row>
    <row r="362">
      <c r="A362" t="s">
        <v>144</v>
      </c>
      <c r="B362" t="s">
        <v>156</v>
      </c>
      <c r="C362" s="12">
        <v>76.0</v>
      </c>
      <c r="D362" s="12">
        <v>28.0</v>
      </c>
      <c r="F362" s="12">
        <v>0.876266099176</v>
      </c>
      <c r="G362" s="12">
        <v>0.471738334729</v>
      </c>
      <c r="I362">
        <v>12.655031437014262</v>
      </c>
      <c r="J362">
        <v>12.433665073067715</v>
      </c>
    </row>
    <row r="363">
      <c r="A363" t="s">
        <v>144</v>
      </c>
      <c r="B363" t="s">
        <v>156</v>
      </c>
      <c r="C363" s="12">
        <v>24.0</v>
      </c>
      <c r="D363" s="12">
        <v>64.0</v>
      </c>
      <c r="F363" s="12">
        <v>0.568091205295</v>
      </c>
      <c r="G363" s="12">
        <v>0.459684122285</v>
      </c>
      <c r="I363">
        <v>11.13132864058554</v>
      </c>
      <c r="J363">
        <v>10.886214405292051</v>
      </c>
    </row>
    <row r="364">
      <c r="A364" t="s">
        <v>144</v>
      </c>
      <c r="B364" t="s">
        <v>156</v>
      </c>
      <c r="C364" s="12">
        <v>20.0</v>
      </c>
      <c r="D364" s="12">
        <v>32.0</v>
      </c>
      <c r="F364" s="12">
        <v>0.102643311202</v>
      </c>
      <c r="G364" s="12">
        <v>0.276184530849</v>
      </c>
      <c r="I364">
        <v>22.50714563806389</v>
      </c>
      <c r="J364">
        <v>10.642738028434547</v>
      </c>
    </row>
    <row r="365">
      <c r="A365" t="s">
        <v>144</v>
      </c>
      <c r="B365" t="s">
        <v>156</v>
      </c>
      <c r="C365" s="12">
        <v>16.0</v>
      </c>
      <c r="D365" s="12">
        <v>24.0</v>
      </c>
      <c r="F365" s="12">
        <v>0.539998408151</v>
      </c>
      <c r="G365" s="12">
        <v>0.33303268091</v>
      </c>
      <c r="I365">
        <v>10.510075374810794</v>
      </c>
      <c r="J365">
        <v>12.082239437446905</v>
      </c>
    </row>
    <row r="366">
      <c r="A366" t="s">
        <v>144</v>
      </c>
      <c r="B366" t="s">
        <v>156</v>
      </c>
      <c r="C366" s="12">
        <v>28.0</v>
      </c>
      <c r="D366" s="12">
        <v>28.0</v>
      </c>
      <c r="F366" s="12">
        <v>0.360046475314</v>
      </c>
      <c r="G366" s="12">
        <v>0.795600548949</v>
      </c>
      <c r="I366">
        <v>22.898042132201866</v>
      </c>
      <c r="J366">
        <v>10.032563797515241</v>
      </c>
    </row>
    <row r="367">
      <c r="A367" t="s">
        <v>144</v>
      </c>
      <c r="B367" t="s">
        <v>156</v>
      </c>
      <c r="C367" s="12">
        <v>44.0</v>
      </c>
      <c r="D367" s="12">
        <v>16.0</v>
      </c>
      <c r="F367" s="12">
        <v>0.768348617071</v>
      </c>
      <c r="G367" s="12">
        <v>0.421477617815</v>
      </c>
      <c r="I367">
        <v>13.465080475624324</v>
      </c>
      <c r="J367">
        <v>11.72277122979832</v>
      </c>
    </row>
    <row r="368">
      <c r="A368" t="s">
        <v>144</v>
      </c>
      <c r="B368" t="s">
        <v>156</v>
      </c>
      <c r="C368" s="12">
        <v>56.0</v>
      </c>
      <c r="D368" s="12">
        <v>24.0</v>
      </c>
      <c r="F368" s="12">
        <v>0.780545718721</v>
      </c>
      <c r="G368" s="12">
        <v>0.476359897142</v>
      </c>
      <c r="I368">
        <v>11.814502819862815</v>
      </c>
      <c r="J368">
        <v>10.379194753573616</v>
      </c>
    </row>
    <row r="369">
      <c r="A369" t="s">
        <v>144</v>
      </c>
      <c r="B369" t="s">
        <v>156</v>
      </c>
      <c r="C369" s="12">
        <v>28.0</v>
      </c>
      <c r="D369" s="12">
        <v>16.0</v>
      </c>
      <c r="F369" s="12">
        <v>0.524608933317</v>
      </c>
      <c r="G369" s="12">
        <v>0.490309075768</v>
      </c>
      <c r="I369">
        <v>11.324532716758533</v>
      </c>
      <c r="J369">
        <v>11.088204422014876</v>
      </c>
    </row>
    <row r="370">
      <c r="A370" t="s">
        <v>144</v>
      </c>
      <c r="B370" t="s">
        <v>156</v>
      </c>
      <c r="C370" s="12">
        <v>44.0</v>
      </c>
      <c r="D370" s="12">
        <v>40.0</v>
      </c>
      <c r="F370" s="12">
        <v>0.661284626912</v>
      </c>
      <c r="G370" s="12">
        <v>0.651013247423</v>
      </c>
      <c r="I370">
        <v>10.815530703388553</v>
      </c>
      <c r="J370">
        <v>12.421638742196741</v>
      </c>
    </row>
    <row r="371">
      <c r="A371" t="s">
        <v>144</v>
      </c>
      <c r="B371" t="s">
        <v>156</v>
      </c>
      <c r="C371" s="12">
        <v>40.0</v>
      </c>
      <c r="D371" s="12">
        <v>72.0</v>
      </c>
      <c r="F371" s="12">
        <v>0.730198338683</v>
      </c>
      <c r="G371" s="12">
        <v>0.670714252719</v>
      </c>
      <c r="I371">
        <v>12.584934022984902</v>
      </c>
      <c r="J371">
        <v>12.681389422654524</v>
      </c>
    </row>
    <row r="372">
      <c r="A372" t="s">
        <v>144</v>
      </c>
      <c r="B372" t="s">
        <v>156</v>
      </c>
      <c r="C372" s="12">
        <v>40.0</v>
      </c>
      <c r="D372" s="12">
        <v>24.0</v>
      </c>
      <c r="F372" s="12">
        <v>0.507765924561</v>
      </c>
      <c r="G372" s="12">
        <v>0.379240132292</v>
      </c>
      <c r="I372">
        <v>10.062805468896522</v>
      </c>
      <c r="J372">
        <v>11.510376782722203</v>
      </c>
    </row>
    <row r="373">
      <c r="A373" t="s">
        <v>144</v>
      </c>
      <c r="B373" t="s">
        <v>156</v>
      </c>
      <c r="C373" s="12">
        <v>32.0</v>
      </c>
      <c r="D373" s="12">
        <v>68.0</v>
      </c>
      <c r="F373" s="12">
        <v>0.326533908313</v>
      </c>
      <c r="G373" s="12">
        <v>0.715716075995</v>
      </c>
      <c r="I373">
        <v>10.513082106020146</v>
      </c>
      <c r="J373">
        <v>11.128674731162931</v>
      </c>
    </row>
    <row r="374">
      <c r="A374" t="s">
        <v>144</v>
      </c>
      <c r="B374" t="s">
        <v>156</v>
      </c>
      <c r="C374" s="12">
        <v>20.0</v>
      </c>
      <c r="D374" s="12">
        <v>48.0</v>
      </c>
      <c r="F374" s="12">
        <v>0.317075547961</v>
      </c>
      <c r="G374" s="12">
        <v>0.847185776983</v>
      </c>
      <c r="I374">
        <v>16.972775783362966</v>
      </c>
      <c r="J374">
        <v>12.291732047927482</v>
      </c>
    </row>
    <row r="375">
      <c r="A375" t="s">
        <v>144</v>
      </c>
      <c r="B375" t="s">
        <v>156</v>
      </c>
      <c r="C375" s="12">
        <v>16.0</v>
      </c>
      <c r="D375" s="12">
        <v>68.0</v>
      </c>
      <c r="F375" s="12">
        <v>0.53203994843</v>
      </c>
      <c r="G375" s="12">
        <v>1.16463859566</v>
      </c>
      <c r="I375">
        <v>11.065272354439724</v>
      </c>
      <c r="J375">
        <v>15.690329367574968</v>
      </c>
    </row>
    <row r="376">
      <c r="A376" t="s">
        <v>144</v>
      </c>
      <c r="B376" t="s">
        <v>156</v>
      </c>
      <c r="C376" s="12">
        <v>48.0</v>
      </c>
      <c r="D376" s="12">
        <v>64.0</v>
      </c>
      <c r="F376" s="12">
        <v>0.530169481229</v>
      </c>
      <c r="G376" s="12">
        <v>0.919849606663</v>
      </c>
      <c r="I376">
        <v>12.768180712571056</v>
      </c>
      <c r="J376">
        <v>11.78570581247004</v>
      </c>
    </row>
    <row r="377">
      <c r="A377" t="s">
        <v>144</v>
      </c>
      <c r="B377" t="s">
        <v>156</v>
      </c>
      <c r="C377" s="12">
        <v>16.0</v>
      </c>
      <c r="D377" s="12">
        <v>220.0</v>
      </c>
      <c r="F377" s="12">
        <v>1.06310643391</v>
      </c>
      <c r="G377" s="12">
        <v>1.01761503073</v>
      </c>
      <c r="I377">
        <v>26.39669936646545</v>
      </c>
      <c r="J377">
        <v>18.890951588820066</v>
      </c>
    </row>
    <row r="378">
      <c r="A378" t="s">
        <v>144</v>
      </c>
      <c r="B378" t="s">
        <v>156</v>
      </c>
      <c r="C378" s="12">
        <v>16.0</v>
      </c>
      <c r="D378" s="12">
        <v>24.0</v>
      </c>
      <c r="F378" s="12">
        <v>0.316690668439</v>
      </c>
      <c r="G378" s="12">
        <v>0.451570903952</v>
      </c>
      <c r="I378">
        <v>8.881395918612153</v>
      </c>
      <c r="J378">
        <v>11.087500606947486</v>
      </c>
    </row>
    <row r="379">
      <c r="A379" t="s">
        <v>144</v>
      </c>
      <c r="B379" t="s">
        <v>156</v>
      </c>
      <c r="C379" s="12">
        <v>48.0</v>
      </c>
      <c r="D379" s="12">
        <v>36.0</v>
      </c>
      <c r="F379" s="12">
        <v>0.599249451207</v>
      </c>
      <c r="G379" s="12">
        <v>0.524645080235</v>
      </c>
      <c r="I379">
        <v>16.05389578521896</v>
      </c>
      <c r="J379">
        <v>12.751054416238333</v>
      </c>
    </row>
    <row r="380">
      <c r="A380" t="s">
        <v>144</v>
      </c>
      <c r="B380" t="s">
        <v>156</v>
      </c>
      <c r="C380" s="12">
        <v>60.0</v>
      </c>
      <c r="D380" s="12">
        <v>16.0</v>
      </c>
      <c r="F380" s="12">
        <v>0.737323218314</v>
      </c>
      <c r="G380" s="12">
        <v>0.206801282411</v>
      </c>
      <c r="I380">
        <v>28.819785007581274</v>
      </c>
      <c r="J380">
        <v>10.936132228129322</v>
      </c>
    </row>
    <row r="381">
      <c r="A381" t="s">
        <v>144</v>
      </c>
      <c r="B381" t="s">
        <v>156</v>
      </c>
      <c r="C381" s="12">
        <v>16.0</v>
      </c>
      <c r="D381" s="12">
        <v>48.0</v>
      </c>
      <c r="F381" s="12">
        <v>0.426760711718</v>
      </c>
      <c r="G381" s="12">
        <v>0.585840920075</v>
      </c>
      <c r="I381">
        <v>11.429583380359572</v>
      </c>
      <c r="J381">
        <v>14.806802428545366</v>
      </c>
    </row>
    <row r="382">
      <c r="A382" t="s">
        <v>144</v>
      </c>
      <c r="B382" t="s">
        <v>156</v>
      </c>
      <c r="C382" s="12">
        <v>32.0</v>
      </c>
      <c r="D382" s="12">
        <v>56.0</v>
      </c>
      <c r="F382" s="12">
        <v>0.785854663858</v>
      </c>
      <c r="G382" s="12">
        <v>0.763533216835</v>
      </c>
      <c r="I382">
        <v>16.560698206127295</v>
      </c>
      <c r="J382">
        <v>12.217414023600973</v>
      </c>
    </row>
    <row r="383">
      <c r="A383" t="s">
        <v>144</v>
      </c>
      <c r="B383" t="s">
        <v>156</v>
      </c>
      <c r="C383" s="12">
        <v>24.0</v>
      </c>
      <c r="D383" s="12">
        <v>20.0</v>
      </c>
      <c r="F383" s="12">
        <v>0.378561363471</v>
      </c>
      <c r="G383" s="12">
        <v>0.313529106176</v>
      </c>
      <c r="I383">
        <v>8.32156054536778</v>
      </c>
      <c r="J383">
        <v>11.032964882729214</v>
      </c>
    </row>
    <row r="384">
      <c r="A384" t="s">
        <v>144</v>
      </c>
      <c r="B384" t="s">
        <v>156</v>
      </c>
      <c r="C384" s="12">
        <v>24.0</v>
      </c>
      <c r="D384" s="12">
        <v>20.0</v>
      </c>
      <c r="F384" s="12">
        <v>0.206117463948</v>
      </c>
      <c r="G384" s="12">
        <v>0.638231985085</v>
      </c>
      <c r="I384">
        <v>11.211977896889625</v>
      </c>
      <c r="J384">
        <v>11.960477407602832</v>
      </c>
    </row>
    <row r="385">
      <c r="A385" t="s">
        <v>144</v>
      </c>
      <c r="B385" t="s">
        <v>156</v>
      </c>
      <c r="C385" s="12">
        <v>64.0</v>
      </c>
      <c r="D385" s="12">
        <v>36.0</v>
      </c>
      <c r="F385" s="12">
        <v>0.735411821093</v>
      </c>
      <c r="G385" s="12">
        <v>0.520277759094</v>
      </c>
      <c r="I385">
        <v>14.5996196029703</v>
      </c>
      <c r="J385">
        <v>11.492060221950599</v>
      </c>
    </row>
    <row r="386">
      <c r="A386" t="s">
        <v>144</v>
      </c>
      <c r="B386" t="s">
        <v>156</v>
      </c>
      <c r="C386" s="12">
        <v>60.0</v>
      </c>
      <c r="D386" s="12">
        <v>92.0</v>
      </c>
      <c r="F386" s="12">
        <v>0.789209429285</v>
      </c>
      <c r="G386" s="12">
        <v>0.666395183947</v>
      </c>
      <c r="I386">
        <v>11.44488816031043</v>
      </c>
      <c r="J386">
        <v>13.067912743257295</v>
      </c>
    </row>
    <row r="387">
      <c r="A387" t="s">
        <v>144</v>
      </c>
      <c r="B387" t="s">
        <v>156</v>
      </c>
      <c r="C387" s="12">
        <v>140.0</v>
      </c>
      <c r="D387" s="12">
        <v>16.0</v>
      </c>
      <c r="F387" s="12">
        <v>1.03800952034</v>
      </c>
      <c r="G387" s="12">
        <v>0.295191619305</v>
      </c>
      <c r="I387">
        <v>16.09650149980332</v>
      </c>
      <c r="J387">
        <v>10.11665648894952</v>
      </c>
    </row>
    <row r="388">
      <c r="A388" t="s">
        <v>144</v>
      </c>
      <c r="B388" t="s">
        <v>156</v>
      </c>
      <c r="C388" s="12">
        <v>32.0</v>
      </c>
      <c r="D388" s="12">
        <v>32.0</v>
      </c>
      <c r="F388" s="12">
        <v>0.509725577249</v>
      </c>
      <c r="G388" s="12">
        <v>0.79007600684</v>
      </c>
      <c r="I388">
        <v>11.221498004490574</v>
      </c>
      <c r="J388">
        <v>10.462123039568041</v>
      </c>
    </row>
    <row r="389">
      <c r="A389" t="s">
        <v>144</v>
      </c>
      <c r="B389" t="s">
        <v>156</v>
      </c>
      <c r="C389" s="12">
        <v>68.0</v>
      </c>
      <c r="D389" s="12">
        <v>20.0</v>
      </c>
      <c r="F389" s="12">
        <v>0.731652135836</v>
      </c>
      <c r="G389" s="12">
        <v>0.517535321773</v>
      </c>
      <c r="I389">
        <v>13.83589649977212</v>
      </c>
      <c r="J389">
        <v>10.507890132549267</v>
      </c>
    </row>
    <row r="390">
      <c r="A390" t="s">
        <v>144</v>
      </c>
      <c r="B390" t="s">
        <v>156</v>
      </c>
      <c r="C390" s="12">
        <v>24.0</v>
      </c>
      <c r="D390" s="12">
        <v>16.0</v>
      </c>
      <c r="F390" s="12">
        <v>0.356074259458</v>
      </c>
      <c r="G390" s="12">
        <v>0.217505723188</v>
      </c>
      <c r="I390">
        <v>8.21844275116135</v>
      </c>
      <c r="J390">
        <v>11.941383893226838</v>
      </c>
    </row>
    <row r="391">
      <c r="A391" t="s">
        <v>144</v>
      </c>
      <c r="B391" t="s">
        <v>156</v>
      </c>
      <c r="C391" s="12">
        <v>20.0</v>
      </c>
      <c r="D391" s="12">
        <v>48.0</v>
      </c>
      <c r="F391" s="12">
        <v>0.431567418357</v>
      </c>
      <c r="G391" s="12">
        <v>0.745622549192</v>
      </c>
      <c r="I391">
        <v>9.940015925291558</v>
      </c>
      <c r="J391">
        <v>11.598859576324504</v>
      </c>
    </row>
    <row r="392">
      <c r="A392" t="s">
        <v>144</v>
      </c>
      <c r="B392" t="s">
        <v>156</v>
      </c>
      <c r="C392" s="12">
        <v>16.0</v>
      </c>
      <c r="D392" s="12">
        <v>20.0</v>
      </c>
      <c r="F392" s="12">
        <v>0.374806434535</v>
      </c>
      <c r="G392" s="12">
        <v>0.530583989419</v>
      </c>
      <c r="I392">
        <v>11.09676036258905</v>
      </c>
      <c r="J392">
        <v>8.12495379176826</v>
      </c>
    </row>
    <row r="393">
      <c r="A393" t="s">
        <v>144</v>
      </c>
      <c r="B393" t="s">
        <v>156</v>
      </c>
      <c r="C393" s="12">
        <v>16.0</v>
      </c>
      <c r="D393" s="12">
        <v>36.0</v>
      </c>
      <c r="F393" s="12">
        <v>0.449671236526</v>
      </c>
      <c r="G393" s="12">
        <v>0.691642657286</v>
      </c>
      <c r="I393">
        <v>11.041982307520927</v>
      </c>
      <c r="J393">
        <v>10.99787037962844</v>
      </c>
    </row>
    <row r="394">
      <c r="A394" t="s">
        <v>144</v>
      </c>
      <c r="B394" t="s">
        <v>156</v>
      </c>
      <c r="C394" s="12">
        <v>24.0</v>
      </c>
      <c r="D394" s="12">
        <v>24.0</v>
      </c>
      <c r="F394" s="12">
        <v>1.1581391111</v>
      </c>
      <c r="G394" s="12">
        <v>0.251886973461</v>
      </c>
      <c r="I394">
        <v>13.254442998948887</v>
      </c>
      <c r="J394">
        <v>14.5008122261685</v>
      </c>
    </row>
    <row r="395">
      <c r="A395" t="s">
        <v>144</v>
      </c>
      <c r="B395" t="s">
        <v>156</v>
      </c>
      <c r="C395" s="12">
        <v>60.0</v>
      </c>
      <c r="D395" s="12">
        <v>16.0</v>
      </c>
      <c r="F395" s="12">
        <v>0.692940280779</v>
      </c>
      <c r="G395" s="12">
        <v>0.574972294011</v>
      </c>
      <c r="I395">
        <v>15.515119251860156</v>
      </c>
      <c r="J395">
        <v>9.989011483371687</v>
      </c>
    </row>
    <row r="396">
      <c r="A396" t="s">
        <v>144</v>
      </c>
      <c r="B396" t="s">
        <v>156</v>
      </c>
      <c r="C396" s="12">
        <v>56.0</v>
      </c>
      <c r="D396" s="12">
        <v>20.0</v>
      </c>
      <c r="F396" s="12">
        <v>0.681075141775</v>
      </c>
      <c r="G396" s="12">
        <v>0.348357431103</v>
      </c>
      <c r="I396">
        <v>11.408922094067906</v>
      </c>
      <c r="J396">
        <v>11.799448719988874</v>
      </c>
    </row>
    <row r="397">
      <c r="A397" t="s">
        <v>144</v>
      </c>
      <c r="B397" t="s">
        <v>156</v>
      </c>
      <c r="C397" s="12">
        <v>16.0</v>
      </c>
      <c r="D397" s="12">
        <v>20.0</v>
      </c>
      <c r="F397" s="12">
        <v>0.437429054509</v>
      </c>
      <c r="G397" s="12">
        <v>0.366794040004</v>
      </c>
      <c r="I397">
        <v>15.878900387394664</v>
      </c>
      <c r="J397">
        <v>17.865465810999424</v>
      </c>
    </row>
    <row r="398">
      <c r="A398" t="s">
        <v>144</v>
      </c>
      <c r="B398" t="s">
        <v>156</v>
      </c>
      <c r="C398" s="12">
        <v>28.0</v>
      </c>
      <c r="D398" s="12">
        <v>48.0</v>
      </c>
      <c r="F398" s="12">
        <v>0.737819595206</v>
      </c>
      <c r="G398" s="12">
        <v>1.11041870959</v>
      </c>
      <c r="I398">
        <v>10.858143609674991</v>
      </c>
      <c r="J398">
        <v>12.698112644522352</v>
      </c>
    </row>
    <row r="399">
      <c r="A399" t="s">
        <v>144</v>
      </c>
      <c r="B399" t="s">
        <v>156</v>
      </c>
      <c r="C399" s="12">
        <v>72.0</v>
      </c>
      <c r="D399" s="12">
        <v>108.0</v>
      </c>
      <c r="F399" s="12">
        <v>0.802954960307</v>
      </c>
      <c r="G399" s="12">
        <v>0.843743762117</v>
      </c>
      <c r="I399">
        <v>15.331082994609288</v>
      </c>
      <c r="J399">
        <v>12.881576792230712</v>
      </c>
    </row>
    <row r="400">
      <c r="A400" t="s">
        <v>144</v>
      </c>
      <c r="B400" t="s">
        <v>156</v>
      </c>
      <c r="C400" s="12">
        <v>36.0</v>
      </c>
      <c r="D400" s="12">
        <v>24.0</v>
      </c>
      <c r="F400" s="12">
        <v>0.766484179646</v>
      </c>
      <c r="G400" s="12">
        <v>0.564155065202</v>
      </c>
      <c r="I400">
        <v>14.162259129948817</v>
      </c>
      <c r="J400">
        <v>11.078166516751645</v>
      </c>
    </row>
    <row r="401">
      <c r="A401" t="s">
        <v>144</v>
      </c>
      <c r="B401" t="s">
        <v>156</v>
      </c>
      <c r="C401" s="12">
        <v>92.0</v>
      </c>
      <c r="D401" s="12">
        <v>28.0</v>
      </c>
      <c r="F401" s="12">
        <v>1.11223019748</v>
      </c>
      <c r="G401" s="12">
        <v>0.988978002373</v>
      </c>
      <c r="I401">
        <v>11.932014932896648</v>
      </c>
      <c r="J401">
        <v>12.590875641680638</v>
      </c>
    </row>
    <row r="402">
      <c r="A402" t="s">
        <v>144</v>
      </c>
      <c r="B402" t="s">
        <v>156</v>
      </c>
      <c r="C402" s="12">
        <v>28.0</v>
      </c>
      <c r="D402" s="12">
        <v>28.0</v>
      </c>
      <c r="F402" s="12">
        <v>0.420056394868</v>
      </c>
      <c r="G402" s="12">
        <v>0.439628456364</v>
      </c>
      <c r="I402">
        <v>11.58609919274721</v>
      </c>
      <c r="J402">
        <v>11.260124696598107</v>
      </c>
    </row>
    <row r="403">
      <c r="A403" t="s">
        <v>144</v>
      </c>
      <c r="B403" t="s">
        <v>156</v>
      </c>
      <c r="C403" s="12">
        <v>20.0</v>
      </c>
      <c r="D403" s="12">
        <v>16.0</v>
      </c>
      <c r="F403" s="12">
        <v>0.246756163732</v>
      </c>
      <c r="G403" s="12">
        <v>0.531169496127</v>
      </c>
      <c r="I403">
        <v>11.121723004060232</v>
      </c>
      <c r="J403">
        <v>11.559956751065767</v>
      </c>
    </row>
    <row r="404">
      <c r="A404" t="s">
        <v>144</v>
      </c>
      <c r="B404" t="s">
        <v>156</v>
      </c>
      <c r="C404" s="12">
        <v>24.0</v>
      </c>
      <c r="D404" s="12">
        <v>16.0</v>
      </c>
      <c r="F404" s="12">
        <v>0.358190295576</v>
      </c>
      <c r="G404" s="12">
        <v>0.45884389457</v>
      </c>
      <c r="I404">
        <v>12.530194557963915</v>
      </c>
      <c r="J404">
        <v>10.061930423499778</v>
      </c>
    </row>
    <row r="405">
      <c r="A405" t="s">
        <v>144</v>
      </c>
      <c r="B405" t="s">
        <v>156</v>
      </c>
      <c r="C405" s="12">
        <v>32.0</v>
      </c>
      <c r="D405" s="12">
        <v>16.0</v>
      </c>
      <c r="F405" s="12">
        <v>0.392749176118</v>
      </c>
      <c r="G405" s="12">
        <v>0.186741809168</v>
      </c>
      <c r="I405">
        <v>11.951029585150856</v>
      </c>
      <c r="J405">
        <v>12.585726995690626</v>
      </c>
    </row>
    <row r="406">
      <c r="A406" t="s">
        <v>144</v>
      </c>
      <c r="B406" t="s">
        <v>156</v>
      </c>
      <c r="C406" s="12">
        <v>24.0</v>
      </c>
      <c r="D406" s="12">
        <v>20.0</v>
      </c>
      <c r="F406" s="12">
        <v>0.332191166709</v>
      </c>
      <c r="G406" s="12">
        <v>0.477007914755</v>
      </c>
      <c r="I406">
        <v>11.193586222062871</v>
      </c>
      <c r="J406">
        <v>11.513857624945334</v>
      </c>
    </row>
    <row r="407">
      <c r="A407" t="s">
        <v>144</v>
      </c>
      <c r="B407" t="s">
        <v>156</v>
      </c>
      <c r="C407" s="12">
        <v>20.0</v>
      </c>
      <c r="D407" s="12">
        <v>60.0</v>
      </c>
      <c r="F407" s="12">
        <v>0.63028127223</v>
      </c>
      <c r="G407" s="12">
        <v>0.979444981665</v>
      </c>
      <c r="I407">
        <v>16.25179901467725</v>
      </c>
      <c r="J407">
        <v>16.354957102502873</v>
      </c>
    </row>
    <row r="408">
      <c r="A408" t="s">
        <v>144</v>
      </c>
      <c r="B408" t="s">
        <v>156</v>
      </c>
      <c r="C408" s="12">
        <v>16.0</v>
      </c>
      <c r="D408" s="12">
        <v>20.0</v>
      </c>
      <c r="F408" s="12">
        <v>0.212262339992</v>
      </c>
      <c r="G408" s="12">
        <v>0.235903961135</v>
      </c>
      <c r="I408">
        <v>16.176991098336245</v>
      </c>
      <c r="J408">
        <v>11.910288534791372</v>
      </c>
    </row>
    <row r="409">
      <c r="A409" t="s">
        <v>144</v>
      </c>
      <c r="B409" t="s">
        <v>156</v>
      </c>
      <c r="C409" s="12">
        <v>48.0</v>
      </c>
      <c r="D409" s="12">
        <v>52.0</v>
      </c>
      <c r="F409" s="12">
        <v>0.647488603751</v>
      </c>
      <c r="G409" s="12">
        <v>0.490511031479</v>
      </c>
      <c r="I409">
        <v>11.823976568051354</v>
      </c>
      <c r="J409">
        <v>10.722073865736737</v>
      </c>
    </row>
    <row r="410">
      <c r="A410" t="s">
        <v>144</v>
      </c>
      <c r="B410" t="s">
        <v>156</v>
      </c>
      <c r="C410" s="12">
        <v>76.0</v>
      </c>
      <c r="D410" s="12">
        <v>24.0</v>
      </c>
      <c r="F410" s="12">
        <v>0.850121333464</v>
      </c>
      <c r="G410" s="12">
        <v>0.784264712844</v>
      </c>
      <c r="I410">
        <v>15.136470949871397</v>
      </c>
      <c r="J410">
        <v>8.903051270568309</v>
      </c>
    </row>
    <row r="411">
      <c r="A411" t="s">
        <v>144</v>
      </c>
      <c r="B411" t="s">
        <v>156</v>
      </c>
      <c r="C411" s="12">
        <v>16.0</v>
      </c>
      <c r="D411" s="12">
        <v>32.0</v>
      </c>
      <c r="F411" s="12">
        <v>0.257821515644</v>
      </c>
      <c r="G411" s="12">
        <v>0.290345116946</v>
      </c>
      <c r="I411">
        <v>9.527255761273207</v>
      </c>
      <c r="J411">
        <v>10.554346130529654</v>
      </c>
    </row>
    <row r="412">
      <c r="A412" t="s">
        <v>144</v>
      </c>
      <c r="B412" t="s">
        <v>156</v>
      </c>
      <c r="C412" s="12">
        <v>16.0</v>
      </c>
      <c r="D412" s="12">
        <v>88.0</v>
      </c>
      <c r="F412" s="12">
        <v>0.742644658619</v>
      </c>
      <c r="G412" s="12">
        <v>0.786987948122</v>
      </c>
      <c r="I412">
        <v>11.049780064605576</v>
      </c>
      <c r="J412">
        <v>12.725908781050249</v>
      </c>
    </row>
    <row r="413">
      <c r="A413" t="s">
        <v>144</v>
      </c>
      <c r="B413" t="s">
        <v>156</v>
      </c>
      <c r="C413" s="12">
        <v>40.0</v>
      </c>
      <c r="D413" s="12">
        <v>28.0</v>
      </c>
      <c r="F413" s="12">
        <v>0.394086265806</v>
      </c>
      <c r="G413" s="12">
        <v>0.582774369921</v>
      </c>
      <c r="I413">
        <v>11.277594862017521</v>
      </c>
      <c r="J413">
        <v>13.049086989613556</v>
      </c>
    </row>
    <row r="414">
      <c r="A414" t="s">
        <v>144</v>
      </c>
      <c r="B414" t="s">
        <v>156</v>
      </c>
      <c r="C414" s="12">
        <v>20.0</v>
      </c>
      <c r="D414" s="12">
        <v>20.0</v>
      </c>
      <c r="F414" s="12">
        <v>0.559646797259</v>
      </c>
      <c r="G414" s="12">
        <v>0.815469945818</v>
      </c>
      <c r="I414">
        <v>13.28374231543755</v>
      </c>
      <c r="J414">
        <v>14.664309697874117</v>
      </c>
    </row>
    <row r="415">
      <c r="A415" t="s">
        <v>144</v>
      </c>
      <c r="B415" t="s">
        <v>156</v>
      </c>
      <c r="C415" s="12">
        <v>28.0</v>
      </c>
      <c r="D415" s="12">
        <v>40.0</v>
      </c>
      <c r="F415" s="12">
        <v>0.503104692863</v>
      </c>
      <c r="G415" s="12">
        <v>0.690575509332</v>
      </c>
      <c r="I415">
        <v>12.198085981817547</v>
      </c>
      <c r="J415">
        <v>12.073297669035911</v>
      </c>
    </row>
    <row r="416">
      <c r="A416" t="s">
        <v>144</v>
      </c>
      <c r="B416" t="s">
        <v>156</v>
      </c>
      <c r="C416" s="12">
        <v>36.0</v>
      </c>
      <c r="D416" s="12">
        <v>24.0</v>
      </c>
      <c r="F416" s="12">
        <v>0.757611110687</v>
      </c>
      <c r="G416" s="12">
        <v>0.504498987507</v>
      </c>
      <c r="I416">
        <v>15.626707363210885</v>
      </c>
      <c r="J416">
        <v>10.348294187509433</v>
      </c>
    </row>
    <row r="417">
      <c r="A417" t="s">
        <v>144</v>
      </c>
      <c r="B417" t="s">
        <v>157</v>
      </c>
      <c r="C417" s="12">
        <v>24.0</v>
      </c>
      <c r="D417" s="12">
        <v>32.0</v>
      </c>
      <c r="F417" s="12">
        <v>0.299162819462</v>
      </c>
      <c r="G417" s="12">
        <v>0.612104274815</v>
      </c>
      <c r="I417">
        <v>13.927184011687958</v>
      </c>
      <c r="J417">
        <v>19.37530479986349</v>
      </c>
    </row>
    <row r="418">
      <c r="A418" t="s">
        <v>144</v>
      </c>
      <c r="B418" t="s">
        <v>157</v>
      </c>
      <c r="C418" s="12">
        <v>48.0</v>
      </c>
      <c r="D418" s="12">
        <v>24.0</v>
      </c>
      <c r="F418" s="12">
        <v>0.368718060422</v>
      </c>
      <c r="G418" s="12">
        <v>0.641697979322</v>
      </c>
      <c r="I418">
        <v>14.208111312291424</v>
      </c>
      <c r="J418">
        <v>11.827696337667103</v>
      </c>
    </row>
    <row r="419">
      <c r="A419" t="s">
        <v>144</v>
      </c>
      <c r="B419" t="s">
        <v>157</v>
      </c>
      <c r="C419" s="12">
        <v>16.0</v>
      </c>
      <c r="D419" s="12">
        <v>16.0</v>
      </c>
      <c r="F419" s="12">
        <v>0.952816750933</v>
      </c>
      <c r="G419" s="12">
        <v>0.437548037483</v>
      </c>
      <c r="I419">
        <v>11.669110024759263</v>
      </c>
      <c r="J419">
        <v>11.672689055326103</v>
      </c>
    </row>
    <row r="420">
      <c r="A420" t="s">
        <v>144</v>
      </c>
      <c r="B420" t="s">
        <v>157</v>
      </c>
      <c r="C420" s="12">
        <v>20.0</v>
      </c>
      <c r="D420" s="12">
        <v>28.0</v>
      </c>
      <c r="F420" s="12">
        <v>0.63762419804</v>
      </c>
      <c r="G420" s="12">
        <v>0.382694477706</v>
      </c>
      <c r="I420">
        <v>15.47381296477668</v>
      </c>
      <c r="J420">
        <v>11.016918906620274</v>
      </c>
    </row>
    <row r="421">
      <c r="A421" t="s">
        <v>144</v>
      </c>
      <c r="B421" t="s">
        <v>157</v>
      </c>
      <c r="C421" s="12">
        <v>16.0</v>
      </c>
      <c r="D421" s="12">
        <v>32.0</v>
      </c>
      <c r="F421" s="12">
        <v>0.530421813781</v>
      </c>
      <c r="G421" s="12">
        <v>0.771086257255</v>
      </c>
      <c r="I421">
        <v>11.504046492207795</v>
      </c>
      <c r="J421">
        <v>11.572703268342734</v>
      </c>
    </row>
    <row r="422">
      <c r="A422" t="s">
        <v>144</v>
      </c>
      <c r="B422" t="s">
        <v>157</v>
      </c>
      <c r="C422" s="12">
        <v>16.0</v>
      </c>
      <c r="D422" s="12">
        <v>20.0</v>
      </c>
      <c r="F422" s="12">
        <v>0.443475176545</v>
      </c>
      <c r="G422" s="12">
        <v>0.74936140014</v>
      </c>
      <c r="I422">
        <v>10.536432711761508</v>
      </c>
      <c r="J422">
        <v>8.893300195094493</v>
      </c>
    </row>
    <row r="423">
      <c r="A423" t="s">
        <v>144</v>
      </c>
      <c r="B423" t="s">
        <v>157</v>
      </c>
      <c r="C423" s="12">
        <v>16.0</v>
      </c>
      <c r="D423" s="12">
        <v>44.0</v>
      </c>
      <c r="F423" s="12">
        <v>0.151835018532</v>
      </c>
      <c r="G423" s="12">
        <v>0.981232861559</v>
      </c>
      <c r="I423">
        <v>10.664652690689495</v>
      </c>
      <c r="J423">
        <v>13.185149156059564</v>
      </c>
    </row>
    <row r="424">
      <c r="A424" t="s">
        <v>144</v>
      </c>
      <c r="B424" t="s">
        <v>157</v>
      </c>
      <c r="C424" s="12">
        <v>84.0</v>
      </c>
      <c r="D424" s="12">
        <v>204.0</v>
      </c>
      <c r="F424" s="12">
        <v>0.933229417952</v>
      </c>
      <c r="G424" s="12">
        <v>1.60816122143</v>
      </c>
      <c r="I424">
        <v>17.587437742541358</v>
      </c>
      <c r="J424">
        <v>17.701178182151974</v>
      </c>
    </row>
    <row r="425">
      <c r="A425" t="s">
        <v>144</v>
      </c>
      <c r="B425" t="s">
        <v>157</v>
      </c>
      <c r="C425" s="12">
        <v>20.0</v>
      </c>
      <c r="D425" s="12">
        <v>44.0</v>
      </c>
      <c r="F425" s="12">
        <v>0.634013649838</v>
      </c>
      <c r="G425" s="12">
        <v>0.709085702778</v>
      </c>
      <c r="I425">
        <v>12.340474655711013</v>
      </c>
      <c r="J425">
        <v>10.92421877436188</v>
      </c>
    </row>
    <row r="426">
      <c r="A426" t="s">
        <v>144</v>
      </c>
      <c r="B426" t="s">
        <v>157</v>
      </c>
      <c r="C426" s="12">
        <v>28.0</v>
      </c>
      <c r="D426" s="12">
        <v>16.0</v>
      </c>
      <c r="F426" s="12">
        <v>0.817449411279</v>
      </c>
      <c r="G426" s="12">
        <v>0.542259864712</v>
      </c>
      <c r="I426">
        <v>12.694710161757323</v>
      </c>
      <c r="J426">
        <v>10.04695733806777</v>
      </c>
    </row>
    <row r="427">
      <c r="A427" t="s">
        <v>144</v>
      </c>
      <c r="B427" t="s">
        <v>157</v>
      </c>
      <c r="C427" s="12">
        <v>24.0</v>
      </c>
      <c r="D427" s="12">
        <v>28.0</v>
      </c>
      <c r="F427" s="12">
        <v>0.341903189785</v>
      </c>
      <c r="G427" s="12">
        <v>0.694696169345</v>
      </c>
      <c r="I427">
        <v>16.76493096531713</v>
      </c>
      <c r="J427">
        <v>10.650490020177855</v>
      </c>
    </row>
    <row r="428">
      <c r="A428" t="s">
        <v>144</v>
      </c>
      <c r="B428" t="s">
        <v>157</v>
      </c>
      <c r="C428" s="12">
        <v>24.0</v>
      </c>
      <c r="D428" s="12">
        <v>36.0</v>
      </c>
      <c r="F428" s="12">
        <v>0.819993278863</v>
      </c>
      <c r="G428" s="12">
        <v>0.463726533561</v>
      </c>
      <c r="I428">
        <v>13.098810810340265</v>
      </c>
      <c r="J428">
        <v>11.224942075549796</v>
      </c>
    </row>
    <row r="429">
      <c r="A429" t="s">
        <v>144</v>
      </c>
      <c r="B429" t="s">
        <v>157</v>
      </c>
      <c r="C429" s="12">
        <v>16.0</v>
      </c>
      <c r="D429" s="12">
        <v>20.0</v>
      </c>
      <c r="F429" s="12">
        <v>0.301985238563</v>
      </c>
      <c r="G429" s="12">
        <v>0.725998980346</v>
      </c>
      <c r="I429">
        <v>9.903656031521969</v>
      </c>
      <c r="J429">
        <v>16.14856160809228</v>
      </c>
    </row>
    <row r="430">
      <c r="A430" t="s">
        <v>144</v>
      </c>
      <c r="B430" t="s">
        <v>157</v>
      </c>
      <c r="C430" s="12">
        <v>16.0</v>
      </c>
      <c r="D430" s="12">
        <v>24.0</v>
      </c>
      <c r="F430" s="12">
        <v>0.539047336568</v>
      </c>
      <c r="G430" s="12">
        <v>0.666754769554</v>
      </c>
      <c r="I430">
        <v>28.249804086681316</v>
      </c>
      <c r="J430">
        <v>12.303612039443125</v>
      </c>
    </row>
    <row r="431">
      <c r="A431" t="s">
        <v>144</v>
      </c>
      <c r="B431" t="s">
        <v>157</v>
      </c>
      <c r="C431" s="12">
        <v>16.0</v>
      </c>
      <c r="D431" s="12">
        <v>40.0</v>
      </c>
      <c r="F431" s="12">
        <v>0.20543453636</v>
      </c>
      <c r="G431" s="12">
        <v>0.574893774555</v>
      </c>
      <c r="I431">
        <v>13.040529993126512</v>
      </c>
      <c r="J431">
        <v>11.28705363356062</v>
      </c>
    </row>
    <row r="432">
      <c r="A432" t="s">
        <v>144</v>
      </c>
      <c r="B432" t="s">
        <v>157</v>
      </c>
      <c r="C432" s="12">
        <v>40.0</v>
      </c>
      <c r="D432" s="12">
        <v>20.0</v>
      </c>
      <c r="F432" s="12">
        <v>0.918083400176</v>
      </c>
      <c r="G432" s="12">
        <v>0.362875454016</v>
      </c>
      <c r="I432">
        <v>13.476462632323894</v>
      </c>
      <c r="J432">
        <v>11.234664375221532</v>
      </c>
    </row>
    <row r="433">
      <c r="A433" t="s">
        <v>144</v>
      </c>
      <c r="B433" t="s">
        <v>157</v>
      </c>
      <c r="C433" s="12">
        <v>28.0</v>
      </c>
      <c r="D433" s="12">
        <v>28.0</v>
      </c>
      <c r="F433" s="12">
        <v>0.400967967613</v>
      </c>
      <c r="G433" s="12">
        <v>0.472490092198</v>
      </c>
      <c r="I433">
        <v>11.373332165985255</v>
      </c>
      <c r="J433">
        <v>10.106839754889538</v>
      </c>
    </row>
    <row r="434">
      <c r="A434" t="s">
        <v>144</v>
      </c>
      <c r="B434" t="s">
        <v>157</v>
      </c>
      <c r="C434" s="12">
        <v>88.0</v>
      </c>
      <c r="D434" s="12">
        <v>68.0</v>
      </c>
      <c r="F434" s="12">
        <v>0.581752439452</v>
      </c>
      <c r="G434" s="12">
        <v>0.902739910097</v>
      </c>
      <c r="I434">
        <v>13.729602581396176</v>
      </c>
      <c r="J434">
        <v>18.406140176398726</v>
      </c>
    </row>
    <row r="435">
      <c r="A435" t="s">
        <v>144</v>
      </c>
      <c r="B435" t="s">
        <v>157</v>
      </c>
      <c r="C435" s="12">
        <v>48.0</v>
      </c>
      <c r="D435" s="12">
        <v>36.0</v>
      </c>
      <c r="F435" s="12">
        <v>0.969520405771</v>
      </c>
      <c r="G435" s="12">
        <v>1.00659507475</v>
      </c>
      <c r="I435">
        <v>13.242260425522728</v>
      </c>
      <c r="J435">
        <v>13.221115423055625</v>
      </c>
    </row>
    <row r="436">
      <c r="A436" t="s">
        <v>144</v>
      </c>
      <c r="B436" t="s">
        <v>157</v>
      </c>
      <c r="C436" s="12">
        <v>36.0</v>
      </c>
      <c r="D436" s="12">
        <v>16.0</v>
      </c>
      <c r="F436" s="12">
        <v>0.714899020996</v>
      </c>
      <c r="G436" s="12">
        <v>0.191931921039</v>
      </c>
      <c r="I436">
        <v>20.199553417541132</v>
      </c>
      <c r="J436">
        <v>12.545036896637404</v>
      </c>
    </row>
    <row r="437">
      <c r="A437" t="s">
        <v>144</v>
      </c>
      <c r="B437" t="s">
        <v>157</v>
      </c>
      <c r="C437" s="12">
        <v>52.0</v>
      </c>
      <c r="D437" s="12">
        <v>28.0</v>
      </c>
      <c r="F437" s="12">
        <v>0.447286081564</v>
      </c>
      <c r="G437" s="12">
        <v>0.79172852004</v>
      </c>
      <c r="I437">
        <v>12.735472334068374</v>
      </c>
      <c r="J437">
        <v>14.952154250954642</v>
      </c>
    </row>
    <row r="438">
      <c r="A438" t="s">
        <v>144</v>
      </c>
      <c r="B438" t="s">
        <v>157</v>
      </c>
      <c r="C438" s="12">
        <v>24.0</v>
      </c>
      <c r="D438" s="12">
        <v>56.0</v>
      </c>
      <c r="F438" s="12">
        <v>0.466084862139</v>
      </c>
      <c r="G438" s="12">
        <v>0.670921046476</v>
      </c>
      <c r="I438">
        <v>12.658886355223492</v>
      </c>
      <c r="J438">
        <v>10.100855588600293</v>
      </c>
    </row>
    <row r="439">
      <c r="A439" t="s">
        <v>144</v>
      </c>
      <c r="B439" t="s">
        <v>157</v>
      </c>
      <c r="C439" s="12">
        <v>28.0</v>
      </c>
      <c r="D439" s="12">
        <v>16.0</v>
      </c>
      <c r="F439" s="12">
        <v>0.451067790869</v>
      </c>
      <c r="G439" s="12">
        <v>0.337297754572</v>
      </c>
      <c r="I439">
        <v>11.595134220445152</v>
      </c>
      <c r="J439">
        <v>14.40181123849363</v>
      </c>
    </row>
    <row r="440">
      <c r="A440" t="s">
        <v>144</v>
      </c>
      <c r="B440" t="s">
        <v>157</v>
      </c>
      <c r="C440" s="12">
        <v>16.0</v>
      </c>
      <c r="D440" s="12">
        <v>28.0</v>
      </c>
      <c r="F440" s="12">
        <v>0.349160981056</v>
      </c>
      <c r="G440" s="12">
        <v>0.28613963557</v>
      </c>
      <c r="I440">
        <v>10.477773855717093</v>
      </c>
      <c r="J440">
        <v>13.88963578472148</v>
      </c>
    </row>
    <row r="441">
      <c r="A441" t="s">
        <v>144</v>
      </c>
      <c r="B441" t="s">
        <v>157</v>
      </c>
      <c r="C441" s="12">
        <v>28.0</v>
      </c>
      <c r="D441" s="12">
        <v>72.0</v>
      </c>
      <c r="F441" s="12">
        <v>1.20425276065</v>
      </c>
      <c r="G441" s="12">
        <v>0.896740819801</v>
      </c>
      <c r="I441">
        <v>23.49075250925215</v>
      </c>
      <c r="J441">
        <v>13.203655556866105</v>
      </c>
    </row>
    <row r="442">
      <c r="A442" t="s">
        <v>144</v>
      </c>
      <c r="B442" t="s">
        <v>157</v>
      </c>
      <c r="C442" s="12">
        <v>16.0</v>
      </c>
      <c r="D442" s="12">
        <v>24.0</v>
      </c>
      <c r="F442" s="12">
        <v>0.377889551912</v>
      </c>
      <c r="G442" s="12">
        <v>0.418788985917</v>
      </c>
      <c r="I442">
        <v>12.11797173099422</v>
      </c>
      <c r="J442">
        <v>11.878023300390048</v>
      </c>
    </row>
    <row r="443">
      <c r="A443" t="s">
        <v>144</v>
      </c>
      <c r="B443" t="s">
        <v>157</v>
      </c>
      <c r="C443" s="12">
        <v>32.0</v>
      </c>
      <c r="D443" s="12">
        <v>28.0</v>
      </c>
      <c r="F443" s="12">
        <v>0.341091981414</v>
      </c>
      <c r="G443" s="12">
        <v>0.559953752117</v>
      </c>
      <c r="I443">
        <v>11.78039711814362</v>
      </c>
      <c r="J443">
        <v>11.431926249968294</v>
      </c>
    </row>
    <row r="444">
      <c r="A444" t="s">
        <v>144</v>
      </c>
      <c r="B444" t="s">
        <v>157</v>
      </c>
      <c r="C444" s="12">
        <v>24.0</v>
      </c>
      <c r="D444" s="12">
        <v>80.0</v>
      </c>
      <c r="F444" s="12">
        <v>0.34508415321</v>
      </c>
      <c r="G444" s="12">
        <v>0.790202638711</v>
      </c>
      <c r="I444">
        <v>10.865279415672138</v>
      </c>
      <c r="J444">
        <v>15.165411230575138</v>
      </c>
    </row>
    <row r="445">
      <c r="A445" t="s">
        <v>144</v>
      </c>
      <c r="B445" t="s">
        <v>157</v>
      </c>
      <c r="C445" s="12">
        <v>24.0</v>
      </c>
      <c r="D445" s="12">
        <v>36.0</v>
      </c>
      <c r="F445" s="12">
        <v>0.221186875968</v>
      </c>
      <c r="G445" s="12">
        <v>0.722880467745</v>
      </c>
      <c r="I445">
        <v>11.567186168826794</v>
      </c>
      <c r="J445">
        <v>10.828690857836941</v>
      </c>
    </row>
    <row r="446">
      <c r="A446" t="s">
        <v>144</v>
      </c>
      <c r="B446" t="s">
        <v>157</v>
      </c>
      <c r="C446" s="12">
        <v>52.0</v>
      </c>
      <c r="D446" s="12">
        <v>184.0</v>
      </c>
      <c r="F446" s="12">
        <v>0.555601760586</v>
      </c>
      <c r="G446" s="12">
        <v>1.25280803117</v>
      </c>
      <c r="I446">
        <v>15.5120792239443</v>
      </c>
      <c r="J446">
        <v>14.443846243988776</v>
      </c>
    </row>
    <row r="447">
      <c r="A447" t="s">
        <v>144</v>
      </c>
      <c r="B447" t="s">
        <v>157</v>
      </c>
      <c r="C447" s="12">
        <v>20.0</v>
      </c>
      <c r="D447" s="12">
        <v>16.0</v>
      </c>
      <c r="F447" s="12">
        <v>0.434776033387</v>
      </c>
      <c r="G447" s="12">
        <v>0.435336093761</v>
      </c>
      <c r="I447">
        <v>10.686964739238622</v>
      </c>
      <c r="J447">
        <v>10.841661706945475</v>
      </c>
    </row>
    <row r="448">
      <c r="A448" t="s">
        <v>144</v>
      </c>
      <c r="B448" t="s">
        <v>157</v>
      </c>
      <c r="C448" s="12">
        <v>20.0</v>
      </c>
      <c r="D448" s="12">
        <v>28.0</v>
      </c>
      <c r="F448" s="12">
        <v>0.559337479418</v>
      </c>
      <c r="G448" s="12">
        <v>1.05390106073</v>
      </c>
      <c r="I448">
        <v>10.004894495885186</v>
      </c>
      <c r="J448">
        <v>12.162906176665032</v>
      </c>
    </row>
    <row r="449">
      <c r="A449" t="s">
        <v>144</v>
      </c>
      <c r="B449" t="s">
        <v>157</v>
      </c>
      <c r="C449" s="12">
        <v>32.0</v>
      </c>
      <c r="D449" s="12">
        <v>16.0</v>
      </c>
      <c r="F449" s="12">
        <v>0.493773801139</v>
      </c>
      <c r="G449" s="12">
        <v>0.522156416372</v>
      </c>
      <c r="I449">
        <v>12.588668925924301</v>
      </c>
      <c r="J449">
        <v>14.03359625563694</v>
      </c>
    </row>
    <row r="450">
      <c r="A450" t="s">
        <v>144</v>
      </c>
      <c r="B450" t="s">
        <v>157</v>
      </c>
      <c r="C450" s="12">
        <v>24.0</v>
      </c>
      <c r="D450" s="12">
        <v>16.0</v>
      </c>
      <c r="F450" s="12">
        <v>0.659044288278</v>
      </c>
      <c r="G450" s="12">
        <v>0.336857479932</v>
      </c>
      <c r="I450">
        <v>13.324102869433425</v>
      </c>
      <c r="J450">
        <v>10.456076472013512</v>
      </c>
    </row>
    <row r="451">
      <c r="A451" t="s">
        <v>147</v>
      </c>
      <c r="B451" t="s">
        <v>157</v>
      </c>
      <c r="C451" s="12">
        <v>72.0</v>
      </c>
      <c r="D451" s="12">
        <v>32.0</v>
      </c>
      <c r="F451" s="12">
        <v>0.597090246175</v>
      </c>
      <c r="G451" s="12">
        <v>0.488531089258</v>
      </c>
      <c r="I451">
        <v>12.828512771812896</v>
      </c>
      <c r="J451">
        <v>15.37182139704639</v>
      </c>
    </row>
    <row r="452">
      <c r="A452" t="s">
        <v>147</v>
      </c>
      <c r="B452" t="s">
        <v>157</v>
      </c>
      <c r="C452" s="12">
        <v>56.0</v>
      </c>
      <c r="D452" s="12">
        <v>48.0</v>
      </c>
      <c r="F452" s="12">
        <v>0.887902137369</v>
      </c>
      <c r="G452" s="12">
        <v>0.585608672202</v>
      </c>
      <c r="I452">
        <v>15.218088847642502</v>
      </c>
      <c r="J452">
        <v>16.84229223196637</v>
      </c>
    </row>
    <row r="453">
      <c r="A453" t="s">
        <v>147</v>
      </c>
      <c r="B453" t="s">
        <v>157</v>
      </c>
      <c r="C453" s="12">
        <v>56.0</v>
      </c>
      <c r="D453" s="12">
        <v>28.0</v>
      </c>
      <c r="F453" s="12">
        <v>0.829753458296</v>
      </c>
      <c r="G453" s="12">
        <v>0.660202353389</v>
      </c>
      <c r="I453">
        <v>13.62232263696518</v>
      </c>
      <c r="J453">
        <v>17.05396835455758</v>
      </c>
    </row>
    <row r="454">
      <c r="A454" t="s">
        <v>147</v>
      </c>
      <c r="B454" t="s">
        <v>157</v>
      </c>
      <c r="C454" s="12">
        <v>128.0</v>
      </c>
      <c r="D454" s="12">
        <v>16.0</v>
      </c>
      <c r="F454" s="12">
        <v>1.3494206576</v>
      </c>
      <c r="G454" s="12">
        <v>0.371971459372</v>
      </c>
      <c r="I454">
        <v>18.591530483408782</v>
      </c>
      <c r="J454">
        <v>11.611854220402208</v>
      </c>
    </row>
    <row r="455">
      <c r="A455" t="s">
        <v>147</v>
      </c>
      <c r="B455" t="s">
        <v>157</v>
      </c>
      <c r="C455" s="12">
        <v>92.0</v>
      </c>
      <c r="D455" s="12">
        <v>60.0</v>
      </c>
      <c r="F455" s="12">
        <v>1.00196718941</v>
      </c>
      <c r="G455" s="12">
        <v>1.10979776862</v>
      </c>
      <c r="I455">
        <v>18.344089114920976</v>
      </c>
      <c r="J455">
        <v>15.366320528684327</v>
      </c>
    </row>
    <row r="456">
      <c r="A456" t="s">
        <v>147</v>
      </c>
      <c r="B456" t="s">
        <v>157</v>
      </c>
      <c r="C456" s="12">
        <v>32.0</v>
      </c>
      <c r="D456" s="12">
        <v>88.0</v>
      </c>
      <c r="F456" s="12">
        <v>0.414487897449</v>
      </c>
      <c r="G456" s="12">
        <v>0.884985034233</v>
      </c>
      <c r="I456">
        <v>9.449900642759253</v>
      </c>
      <c r="J456">
        <v>15.007296139501559</v>
      </c>
    </row>
    <row r="457">
      <c r="A457" t="s">
        <v>147</v>
      </c>
      <c r="B457" t="s">
        <v>157</v>
      </c>
      <c r="C457" s="12">
        <v>168.0</v>
      </c>
      <c r="D457" s="12">
        <v>56.0</v>
      </c>
      <c r="F457" s="12">
        <v>1.20362982212</v>
      </c>
      <c r="G457" s="12">
        <v>0.760368330371</v>
      </c>
      <c r="I457">
        <v>14.944964414441209</v>
      </c>
      <c r="J457">
        <v>14.586359817052717</v>
      </c>
    </row>
    <row r="458">
      <c r="A458" t="s">
        <v>147</v>
      </c>
      <c r="B458" t="s">
        <v>157</v>
      </c>
      <c r="C458" s="12">
        <v>20.0</v>
      </c>
      <c r="D458" s="12">
        <v>20.0</v>
      </c>
      <c r="F458" s="12">
        <v>0.66502668732</v>
      </c>
      <c r="G458" s="12">
        <v>0.847692998279</v>
      </c>
      <c r="I458">
        <v>9.767330693915808</v>
      </c>
      <c r="J458">
        <v>15.30095517945058</v>
      </c>
    </row>
    <row r="459">
      <c r="A459" t="s">
        <v>147</v>
      </c>
      <c r="B459" t="s">
        <v>157</v>
      </c>
      <c r="C459" s="12">
        <v>20.0</v>
      </c>
      <c r="D459" s="12">
        <v>40.0</v>
      </c>
      <c r="F459" s="12">
        <v>0.4608922026</v>
      </c>
      <c r="G459" s="12">
        <v>0.839691180762</v>
      </c>
      <c r="I459">
        <v>9.759025428819506</v>
      </c>
      <c r="J459">
        <v>12.491958402021114</v>
      </c>
    </row>
    <row r="460">
      <c r="A460" t="s">
        <v>147</v>
      </c>
      <c r="B460" t="s">
        <v>157</v>
      </c>
      <c r="C460" s="12">
        <v>44.0</v>
      </c>
      <c r="D460" s="12">
        <v>20.0</v>
      </c>
      <c r="F460" s="12">
        <v>0.618277489228</v>
      </c>
      <c r="G460" s="12">
        <v>0.422393032524</v>
      </c>
      <c r="I460">
        <v>10.134980764481703</v>
      </c>
      <c r="J460">
        <v>11.756927344895587</v>
      </c>
    </row>
    <row r="461">
      <c r="A461" t="s">
        <v>147</v>
      </c>
      <c r="B461" t="s">
        <v>157</v>
      </c>
      <c r="C461" s="12">
        <v>16.0</v>
      </c>
      <c r="D461" s="12">
        <v>20.0</v>
      </c>
      <c r="F461" s="12">
        <v>0.362711551873</v>
      </c>
      <c r="G461" s="12">
        <v>0.762556724223</v>
      </c>
      <c r="I461">
        <v>10.020415041505684</v>
      </c>
      <c r="J461">
        <v>13.748959926330924</v>
      </c>
    </row>
    <row r="462">
      <c r="A462" t="s">
        <v>147</v>
      </c>
      <c r="B462" t="s">
        <v>157</v>
      </c>
      <c r="C462" s="12">
        <v>72.0</v>
      </c>
      <c r="D462" s="12">
        <v>28.0</v>
      </c>
      <c r="F462" s="12">
        <v>1.32788852595</v>
      </c>
      <c r="G462" s="12">
        <v>0.574185147319</v>
      </c>
      <c r="I462">
        <v>13.75407320048909</v>
      </c>
      <c r="J462">
        <v>13.17860892149906</v>
      </c>
    </row>
    <row r="463">
      <c r="A463" t="s">
        <v>147</v>
      </c>
      <c r="B463" t="s">
        <v>157</v>
      </c>
      <c r="C463" s="12">
        <v>16.0</v>
      </c>
      <c r="D463" s="12">
        <v>16.0</v>
      </c>
      <c r="F463" s="12">
        <v>0.402274307804</v>
      </c>
      <c r="G463" s="12">
        <v>0.340076226315</v>
      </c>
      <c r="I463">
        <v>10.474852436241195</v>
      </c>
      <c r="J463">
        <v>15.504982666254284</v>
      </c>
    </row>
    <row r="464">
      <c r="A464" t="s">
        <v>147</v>
      </c>
      <c r="B464" t="s">
        <v>157</v>
      </c>
      <c r="C464" s="12">
        <v>80.0</v>
      </c>
      <c r="D464" s="12">
        <v>16.0</v>
      </c>
      <c r="F464" s="12">
        <v>1.09423054387</v>
      </c>
      <c r="G464" s="12">
        <v>0.503970940352</v>
      </c>
      <c r="I464">
        <v>16.40389833006784</v>
      </c>
      <c r="J464">
        <v>11.881280834229747</v>
      </c>
    </row>
    <row r="465">
      <c r="A465" t="s">
        <v>147</v>
      </c>
      <c r="B465" t="s">
        <v>157</v>
      </c>
      <c r="C465" s="12">
        <v>124.0</v>
      </c>
      <c r="D465" s="12">
        <v>232.0</v>
      </c>
      <c r="F465" s="12">
        <v>0.910563478936</v>
      </c>
      <c r="G465" s="12">
        <v>1.43573235421</v>
      </c>
      <c r="I465">
        <v>17.41120105567789</v>
      </c>
      <c r="J465">
        <v>16.801962407144952</v>
      </c>
    </row>
    <row r="466">
      <c r="A466" t="s">
        <v>147</v>
      </c>
      <c r="B466" t="s">
        <v>157</v>
      </c>
      <c r="C466" s="12">
        <v>44.0</v>
      </c>
      <c r="D466" s="12">
        <v>236.0</v>
      </c>
      <c r="F466" s="12">
        <v>0.599464666712</v>
      </c>
      <c r="G466" s="12">
        <v>1.79447135007</v>
      </c>
      <c r="I466">
        <v>12.722685515513193</v>
      </c>
      <c r="J466">
        <v>20.501770476736155</v>
      </c>
    </row>
    <row r="467">
      <c r="A467" t="s">
        <v>147</v>
      </c>
      <c r="B467" t="s">
        <v>157</v>
      </c>
      <c r="C467" s="12">
        <v>24.0</v>
      </c>
      <c r="D467" s="12">
        <v>20.0</v>
      </c>
      <c r="F467" s="12">
        <v>0.449337305559</v>
      </c>
      <c r="G467" s="12">
        <v>0.573728471251</v>
      </c>
      <c r="I467">
        <v>12.508863925690138</v>
      </c>
      <c r="J467">
        <v>10.79279397610467</v>
      </c>
    </row>
    <row r="468">
      <c r="A468" t="s">
        <v>147</v>
      </c>
      <c r="B468" t="s">
        <v>157</v>
      </c>
      <c r="C468" s="12">
        <v>16.0</v>
      </c>
      <c r="D468" s="12">
        <v>20.0</v>
      </c>
      <c r="F468" s="12">
        <v>0.514792871963</v>
      </c>
      <c r="G468" s="12">
        <v>0.556610382625</v>
      </c>
      <c r="I468">
        <v>11.387271083503082</v>
      </c>
      <c r="J468">
        <v>7.905090845507577</v>
      </c>
    </row>
    <row r="469">
      <c r="A469" t="s">
        <v>147</v>
      </c>
      <c r="B469" t="s">
        <v>159</v>
      </c>
      <c r="C469" s="12">
        <v>16.0</v>
      </c>
      <c r="D469" s="12">
        <v>32.0</v>
      </c>
      <c r="F469" s="12">
        <v>0.57433369742</v>
      </c>
      <c r="G469" s="12">
        <v>0.836121459327</v>
      </c>
      <c r="I469">
        <v>9.80029076002955</v>
      </c>
      <c r="J469">
        <v>10.88006069059888</v>
      </c>
    </row>
    <row r="470">
      <c r="A470" t="s">
        <v>147</v>
      </c>
      <c r="B470" t="s">
        <v>159</v>
      </c>
      <c r="C470" s="12">
        <v>72.0</v>
      </c>
      <c r="D470" s="12">
        <v>16.0</v>
      </c>
      <c r="F470" s="12">
        <v>0.700751796172</v>
      </c>
      <c r="G470" s="12">
        <v>0.190966234728</v>
      </c>
      <c r="I470">
        <v>14.671658065172517</v>
      </c>
      <c r="J470">
        <v>10.589071964786696</v>
      </c>
    </row>
    <row r="471">
      <c r="A471" t="s">
        <v>147</v>
      </c>
      <c r="B471" t="s">
        <v>159</v>
      </c>
      <c r="C471" s="12">
        <v>76.0</v>
      </c>
      <c r="D471" s="12">
        <v>24.0</v>
      </c>
      <c r="F471" s="12">
        <v>0.839500997002</v>
      </c>
      <c r="G471" s="12">
        <v>0.716266690524</v>
      </c>
      <c r="I471">
        <v>14.077539930865385</v>
      </c>
      <c r="J471">
        <v>14.181999365124591</v>
      </c>
    </row>
    <row r="472">
      <c r="A472" t="s">
        <v>147</v>
      </c>
      <c r="B472" t="s">
        <v>159</v>
      </c>
      <c r="C472" s="12">
        <v>48.0</v>
      </c>
      <c r="D472" s="12">
        <v>28.0</v>
      </c>
      <c r="F472" s="12">
        <v>1.02081013869</v>
      </c>
      <c r="G472" s="12">
        <v>0.867204979367</v>
      </c>
      <c r="I472">
        <v>11.930624812291391</v>
      </c>
      <c r="J472">
        <v>11.222453190487746</v>
      </c>
    </row>
    <row r="473">
      <c r="A473" t="s">
        <v>147</v>
      </c>
      <c r="B473" t="s">
        <v>159</v>
      </c>
      <c r="C473" s="12">
        <v>64.0</v>
      </c>
      <c r="D473" s="12">
        <v>24.0</v>
      </c>
      <c r="F473" s="12">
        <v>0.893098986231</v>
      </c>
      <c r="G473" s="12">
        <v>0.834561502699</v>
      </c>
      <c r="I473">
        <v>15.578527748148973</v>
      </c>
      <c r="J473">
        <v>9.414857420855245</v>
      </c>
    </row>
    <row r="474">
      <c r="A474" t="s">
        <v>147</v>
      </c>
      <c r="B474" t="s">
        <v>159</v>
      </c>
      <c r="C474" s="12">
        <v>20.0</v>
      </c>
      <c r="D474" s="12">
        <v>64.0</v>
      </c>
      <c r="F474" s="12">
        <v>0.387388788884</v>
      </c>
      <c r="G474" s="12">
        <v>1.02791526653</v>
      </c>
      <c r="I474">
        <v>10.417117926803941</v>
      </c>
      <c r="J474">
        <v>16.302457463982815</v>
      </c>
    </row>
    <row r="475">
      <c r="A475" t="s">
        <v>147</v>
      </c>
      <c r="B475" t="s">
        <v>159</v>
      </c>
      <c r="C475" s="12">
        <v>24.0</v>
      </c>
      <c r="D475" s="12">
        <v>64.0</v>
      </c>
      <c r="F475" s="12">
        <v>0.41439873635</v>
      </c>
      <c r="G475" s="12">
        <v>0.969479259801</v>
      </c>
      <c r="I475">
        <v>11.42177000165696</v>
      </c>
      <c r="J475">
        <v>11.164978803433529</v>
      </c>
    </row>
    <row r="476">
      <c r="A476" t="s">
        <v>147</v>
      </c>
      <c r="B476" t="s">
        <v>159</v>
      </c>
      <c r="C476" s="12">
        <v>84.0</v>
      </c>
      <c r="D476" s="12">
        <v>188.0</v>
      </c>
      <c r="F476" s="12">
        <v>0.614325294717</v>
      </c>
      <c r="G476" s="12">
        <v>1.39724241049</v>
      </c>
      <c r="I476">
        <v>12.248755730226247</v>
      </c>
      <c r="J476">
        <v>16.002781985099727</v>
      </c>
    </row>
    <row r="477">
      <c r="A477" t="s">
        <v>147</v>
      </c>
      <c r="B477" t="s">
        <v>159</v>
      </c>
      <c r="C477" s="12">
        <v>100.0</v>
      </c>
      <c r="D477" s="12">
        <v>64.0</v>
      </c>
      <c r="F477" s="12">
        <v>0.961084432002</v>
      </c>
      <c r="G477" s="12">
        <v>1.04802110494</v>
      </c>
      <c r="I477">
        <v>13.017958793742917</v>
      </c>
      <c r="J477">
        <v>14.707017348769801</v>
      </c>
    </row>
    <row r="478">
      <c r="A478" t="s">
        <v>147</v>
      </c>
      <c r="B478" t="s">
        <v>159</v>
      </c>
      <c r="C478" s="12">
        <v>24.0</v>
      </c>
      <c r="D478" s="12">
        <v>32.0</v>
      </c>
      <c r="F478" s="12">
        <v>0.298363187778</v>
      </c>
      <c r="G478" s="12">
        <v>0.758035574494</v>
      </c>
      <c r="I478">
        <v>10.682107710459748</v>
      </c>
      <c r="J478">
        <v>9.953624952475458</v>
      </c>
    </row>
    <row r="479">
      <c r="A479" t="s">
        <v>147</v>
      </c>
      <c r="B479" t="s">
        <v>159</v>
      </c>
      <c r="C479" s="12">
        <v>40.0</v>
      </c>
      <c r="D479" s="12">
        <v>16.0</v>
      </c>
      <c r="F479" s="12">
        <v>0.66297091753</v>
      </c>
      <c r="G479" s="12">
        <v>0.790683679497</v>
      </c>
      <c r="I479">
        <v>12.460464364436257</v>
      </c>
      <c r="J479">
        <v>13.122031424593152</v>
      </c>
    </row>
    <row r="480">
      <c r="A480" t="s">
        <v>147</v>
      </c>
      <c r="B480" t="s">
        <v>159</v>
      </c>
      <c r="C480" s="12">
        <v>28.0</v>
      </c>
      <c r="D480" s="12">
        <v>16.0</v>
      </c>
      <c r="F480" s="12">
        <v>0.749605637542</v>
      </c>
      <c r="G480" s="12">
        <v>0.223172415071</v>
      </c>
      <c r="I480">
        <v>13.257924156187872</v>
      </c>
      <c r="J480">
        <v>10.163922184828426</v>
      </c>
    </row>
    <row r="481">
      <c r="A481" t="s">
        <v>147</v>
      </c>
      <c r="B481" t="s">
        <v>159</v>
      </c>
      <c r="C481" s="12">
        <v>44.0</v>
      </c>
      <c r="D481" s="12">
        <v>20.0</v>
      </c>
      <c r="F481" s="12">
        <v>0.738701944738</v>
      </c>
      <c r="G481" s="12">
        <v>0.611716928322</v>
      </c>
      <c r="I481">
        <v>11.985457427004205</v>
      </c>
      <c r="J481">
        <v>10.067689966323496</v>
      </c>
    </row>
    <row r="482">
      <c r="A482" t="s">
        <v>147</v>
      </c>
      <c r="B482" t="s">
        <v>159</v>
      </c>
      <c r="C482" s="12">
        <v>32.0</v>
      </c>
      <c r="D482" s="12">
        <v>72.0</v>
      </c>
      <c r="F482" s="12">
        <v>0.739065157685</v>
      </c>
      <c r="G482" s="12">
        <v>1.20766824226</v>
      </c>
      <c r="I482">
        <v>13.034154864062605</v>
      </c>
      <c r="J482">
        <v>14.46964348761242</v>
      </c>
    </row>
    <row r="483">
      <c r="A483" t="s">
        <v>147</v>
      </c>
      <c r="B483" t="s">
        <v>159</v>
      </c>
      <c r="C483" s="12">
        <v>96.0</v>
      </c>
      <c r="D483" s="12">
        <v>16.0</v>
      </c>
      <c r="F483" s="12">
        <v>0.943363097431</v>
      </c>
      <c r="G483" s="12">
        <v>0.330599895251</v>
      </c>
      <c r="I483">
        <v>18.63869690394309</v>
      </c>
      <c r="J483">
        <v>11.651075580103113</v>
      </c>
    </row>
    <row r="484">
      <c r="A484" t="s">
        <v>147</v>
      </c>
      <c r="B484" t="s">
        <v>159</v>
      </c>
      <c r="C484" s="12">
        <v>68.0</v>
      </c>
      <c r="D484" s="12">
        <v>104.0</v>
      </c>
      <c r="F484" s="12">
        <v>0.920385627087</v>
      </c>
      <c r="G484" s="12">
        <v>1.45891912833</v>
      </c>
      <c r="I484">
        <v>14.580835586373967</v>
      </c>
      <c r="J484">
        <v>20.278243669234165</v>
      </c>
    </row>
    <row r="485">
      <c r="A485" t="s">
        <v>147</v>
      </c>
      <c r="B485" t="s">
        <v>159</v>
      </c>
      <c r="C485" s="12">
        <v>48.0</v>
      </c>
      <c r="D485" s="12">
        <v>20.0</v>
      </c>
      <c r="F485" s="12">
        <v>0.566414656999</v>
      </c>
      <c r="G485" s="12">
        <v>0.592740506503</v>
      </c>
      <c r="I485">
        <v>14.15825643992176</v>
      </c>
      <c r="J485">
        <v>11.676601083490505</v>
      </c>
    </row>
    <row r="486">
      <c r="A486" t="s">
        <v>147</v>
      </c>
      <c r="B486" t="s">
        <v>159</v>
      </c>
      <c r="C486" s="12">
        <v>72.0</v>
      </c>
      <c r="D486" s="12">
        <v>20.0</v>
      </c>
      <c r="F486" s="12">
        <v>0.645909671965</v>
      </c>
      <c r="G486" s="12">
        <v>0.508781905649</v>
      </c>
      <c r="I486">
        <v>15.08233870119568</v>
      </c>
      <c r="J486">
        <v>10.370767899944033</v>
      </c>
    </row>
    <row r="487">
      <c r="A487" t="s">
        <v>147</v>
      </c>
      <c r="B487" t="s">
        <v>159</v>
      </c>
      <c r="C487" s="12">
        <v>80.0</v>
      </c>
      <c r="D487" s="12">
        <v>16.0</v>
      </c>
      <c r="F487" s="12">
        <v>0.689685462808</v>
      </c>
      <c r="G487" s="12">
        <v>0.67145482183</v>
      </c>
      <c r="I487">
        <v>12.484166666437318</v>
      </c>
      <c r="J487">
        <v>12.677036611222057</v>
      </c>
    </row>
    <row r="488">
      <c r="A488" t="s">
        <v>147</v>
      </c>
      <c r="B488" t="s">
        <v>159</v>
      </c>
      <c r="C488" s="12">
        <v>16.0</v>
      </c>
      <c r="D488" s="12">
        <v>20.0</v>
      </c>
      <c r="F488" s="12">
        <v>0.322706745208</v>
      </c>
      <c r="G488" s="12">
        <v>0.499590076353</v>
      </c>
      <c r="I488">
        <v>11.325795068600753</v>
      </c>
      <c r="J488">
        <v>16.13116160331856</v>
      </c>
    </row>
    <row r="489">
      <c r="A489" t="s">
        <v>147</v>
      </c>
      <c r="B489" t="s">
        <v>159</v>
      </c>
      <c r="C489" s="12">
        <v>60.0</v>
      </c>
      <c r="D489" s="12">
        <v>212.0</v>
      </c>
      <c r="F489" s="12">
        <v>0.961079985886</v>
      </c>
      <c r="G489" s="12">
        <v>1.07949846136</v>
      </c>
      <c r="I489">
        <v>18.888943076801436</v>
      </c>
      <c r="J489">
        <v>29.744018675011656</v>
      </c>
    </row>
    <row r="490">
      <c r="A490" t="s">
        <v>147</v>
      </c>
      <c r="B490" t="s">
        <v>159</v>
      </c>
      <c r="C490" s="12">
        <v>20.0</v>
      </c>
      <c r="D490" s="12">
        <v>16.0</v>
      </c>
      <c r="F490" s="12">
        <v>0.759769480053</v>
      </c>
      <c r="G490" s="12">
        <v>1.01935112006</v>
      </c>
      <c r="I490">
        <v>10.46369122057314</v>
      </c>
      <c r="J490">
        <v>12.736284562455323</v>
      </c>
    </row>
    <row r="491">
      <c r="A491" t="s">
        <v>147</v>
      </c>
      <c r="B491" t="s">
        <v>159</v>
      </c>
      <c r="C491" s="12">
        <v>32.0</v>
      </c>
      <c r="D491" s="12">
        <v>56.0</v>
      </c>
      <c r="F491" s="12">
        <v>0.452391252414</v>
      </c>
      <c r="G491" s="12">
        <v>0.750118303125</v>
      </c>
      <c r="I491">
        <v>11.330892300680134</v>
      </c>
      <c r="J491">
        <v>23.947067157470578</v>
      </c>
    </row>
    <row r="492">
      <c r="A492" t="s">
        <v>147</v>
      </c>
      <c r="B492" t="s">
        <v>159</v>
      </c>
      <c r="C492" s="12">
        <v>36.0</v>
      </c>
      <c r="D492" s="12">
        <v>24.0</v>
      </c>
      <c r="F492" s="12">
        <v>0.671998573305</v>
      </c>
      <c r="G492" s="12">
        <v>1.0174265262</v>
      </c>
      <c r="I492">
        <v>13.434709964783433</v>
      </c>
      <c r="J492">
        <v>8.81126321723402</v>
      </c>
    </row>
    <row r="493">
      <c r="A493" t="s">
        <v>147</v>
      </c>
      <c r="B493" t="s">
        <v>159</v>
      </c>
      <c r="C493" s="12">
        <v>80.0</v>
      </c>
      <c r="D493" s="12">
        <v>24.0</v>
      </c>
      <c r="F493" s="12">
        <v>0.758400903686</v>
      </c>
      <c r="G493" s="12">
        <v>0.703599234475</v>
      </c>
      <c r="I493">
        <v>15.877264758803719</v>
      </c>
      <c r="J493">
        <v>12.185243044464194</v>
      </c>
    </row>
    <row r="494">
      <c r="A494" t="s">
        <v>147</v>
      </c>
      <c r="B494" t="s">
        <v>159</v>
      </c>
      <c r="C494" s="12">
        <v>20.0</v>
      </c>
      <c r="D494" s="12">
        <v>172.0</v>
      </c>
      <c r="F494" s="12">
        <v>0.458599238582</v>
      </c>
      <c r="G494" s="12">
        <v>1.18469812623</v>
      </c>
      <c r="I494">
        <v>10.330506595457413</v>
      </c>
      <c r="J494">
        <v>21.130927406080875</v>
      </c>
    </row>
    <row r="495">
      <c r="A495" t="s">
        <v>147</v>
      </c>
      <c r="B495" t="s">
        <v>159</v>
      </c>
      <c r="C495" s="12">
        <v>16.0</v>
      </c>
      <c r="D495" s="12">
        <v>16.0</v>
      </c>
      <c r="F495" s="12">
        <v>0.0787819621597</v>
      </c>
      <c r="G495" s="12">
        <v>0.308781189692</v>
      </c>
      <c r="I495">
        <v>12.855522996964147</v>
      </c>
      <c r="J495">
        <v>11.849314555997232</v>
      </c>
    </row>
    <row r="496">
      <c r="A496" t="s">
        <v>147</v>
      </c>
      <c r="B496" t="s">
        <v>159</v>
      </c>
      <c r="C496" s="12">
        <v>84.0</v>
      </c>
      <c r="D496" s="12">
        <v>128.0</v>
      </c>
      <c r="F496" s="12">
        <v>0.756583662178</v>
      </c>
      <c r="G496" s="12">
        <v>1.18156733051</v>
      </c>
      <c r="I496">
        <v>12.167095514270638</v>
      </c>
      <c r="J496">
        <v>20.88174641401972</v>
      </c>
    </row>
    <row r="497">
      <c r="A497" t="s">
        <v>147</v>
      </c>
      <c r="B497" t="s">
        <v>159</v>
      </c>
      <c r="C497" s="12">
        <v>24.0</v>
      </c>
      <c r="D497" s="12">
        <v>20.0</v>
      </c>
      <c r="F497" s="12">
        <v>0.33777186636</v>
      </c>
      <c r="G497" s="12">
        <v>0.813042303329</v>
      </c>
      <c r="I497">
        <v>11.120646607714686</v>
      </c>
      <c r="J497">
        <v>9.17181157613604</v>
      </c>
    </row>
    <row r="498">
      <c r="A498" t="s">
        <v>147</v>
      </c>
      <c r="B498" t="s">
        <v>159</v>
      </c>
      <c r="C498" s="12">
        <v>24.0</v>
      </c>
      <c r="D498" s="12">
        <v>32.0</v>
      </c>
      <c r="F498" s="12">
        <v>0.417985481191</v>
      </c>
      <c r="G498" s="12">
        <v>0.671248245079</v>
      </c>
      <c r="I498">
        <v>11.056595008972257</v>
      </c>
      <c r="J498">
        <v>9.674822664781423</v>
      </c>
    </row>
    <row r="499">
      <c r="A499" t="s">
        <v>147</v>
      </c>
      <c r="B499" t="s">
        <v>159</v>
      </c>
      <c r="C499" s="12">
        <v>60.0</v>
      </c>
      <c r="D499" s="12">
        <v>40.0</v>
      </c>
      <c r="F499" s="12">
        <v>0.617988405981</v>
      </c>
      <c r="G499" s="12">
        <v>1.20155663061</v>
      </c>
      <c r="I499">
        <v>12.349525279276452</v>
      </c>
      <c r="J499">
        <v>10.169978737168373</v>
      </c>
    </row>
    <row r="500">
      <c r="A500" t="s">
        <v>147</v>
      </c>
      <c r="B500" t="s">
        <v>160</v>
      </c>
      <c r="C500" s="12">
        <v>28.0</v>
      </c>
      <c r="D500" s="12">
        <v>16.0</v>
      </c>
      <c r="F500" s="12">
        <v>0.360394591392</v>
      </c>
      <c r="G500" s="12">
        <v>0.538467376072</v>
      </c>
      <c r="I500">
        <v>14.868409854803991</v>
      </c>
      <c r="J500">
        <v>7.089212177168891</v>
      </c>
    </row>
    <row r="501">
      <c r="A501" t="s">
        <v>147</v>
      </c>
      <c r="B501" t="s">
        <v>160</v>
      </c>
      <c r="C501" s="12">
        <v>16.0</v>
      </c>
      <c r="D501" s="12">
        <v>48.0</v>
      </c>
      <c r="F501" s="12">
        <v>0.782812170989</v>
      </c>
      <c r="G501" s="12">
        <v>0.519572502086</v>
      </c>
      <c r="I501">
        <v>17.207706664325457</v>
      </c>
      <c r="J501">
        <v>12.081996228819031</v>
      </c>
    </row>
    <row r="502">
      <c r="A502" t="s">
        <v>147</v>
      </c>
      <c r="B502" t="s">
        <v>160</v>
      </c>
      <c r="C502" s="12">
        <v>24.0</v>
      </c>
      <c r="D502" s="12">
        <v>24.0</v>
      </c>
      <c r="F502" s="12">
        <v>0.285205434766</v>
      </c>
      <c r="G502" s="12">
        <v>0.425136575081</v>
      </c>
      <c r="I502">
        <v>14.316239721216782</v>
      </c>
      <c r="J502">
        <v>10.068782020632248</v>
      </c>
    </row>
    <row r="503">
      <c r="A503" t="s">
        <v>147</v>
      </c>
      <c r="B503" t="s">
        <v>160</v>
      </c>
      <c r="C503" s="12">
        <v>56.0</v>
      </c>
      <c r="D503" s="12">
        <v>20.0</v>
      </c>
      <c r="F503" s="12">
        <v>0.487548118405</v>
      </c>
      <c r="G503" s="12">
        <v>0.359585963533</v>
      </c>
      <c r="I503">
        <v>13.827011847628834</v>
      </c>
      <c r="J503">
        <v>10.547700260634292</v>
      </c>
    </row>
    <row r="504">
      <c r="A504" t="s">
        <v>147</v>
      </c>
      <c r="B504" t="s">
        <v>160</v>
      </c>
      <c r="C504" s="12">
        <v>20.0</v>
      </c>
      <c r="D504" s="12">
        <v>44.0</v>
      </c>
      <c r="F504" s="12">
        <v>0.336917997607</v>
      </c>
      <c r="G504" s="12">
        <v>0.800767232016</v>
      </c>
      <c r="I504">
        <v>10.6051616618661</v>
      </c>
      <c r="J504">
        <v>11.449590733081827</v>
      </c>
    </row>
    <row r="505">
      <c r="A505" t="s">
        <v>147</v>
      </c>
      <c r="B505" t="s">
        <v>160</v>
      </c>
      <c r="C505" s="12">
        <v>16.0</v>
      </c>
      <c r="D505" s="12">
        <v>16.0</v>
      </c>
      <c r="F505" s="12">
        <v>0.232105801168</v>
      </c>
      <c r="G505" s="12">
        <v>0.609529007123</v>
      </c>
      <c r="I505">
        <v>11.467758154683414</v>
      </c>
      <c r="J505">
        <v>7.170739225247901</v>
      </c>
    </row>
    <row r="506">
      <c r="A506" t="s">
        <v>147</v>
      </c>
      <c r="B506" t="s">
        <v>160</v>
      </c>
      <c r="C506" s="12">
        <v>36.0</v>
      </c>
      <c r="D506" s="12">
        <v>24.0</v>
      </c>
      <c r="F506" s="12">
        <v>0.944057562874</v>
      </c>
      <c r="G506" s="12">
        <v>0.739849733315</v>
      </c>
      <c r="I506">
        <v>10.957167645239554</v>
      </c>
      <c r="J506">
        <v>10.930863573945937</v>
      </c>
    </row>
    <row r="507">
      <c r="A507" t="s">
        <v>147</v>
      </c>
      <c r="B507" t="s">
        <v>160</v>
      </c>
      <c r="C507" s="12">
        <v>92.0</v>
      </c>
      <c r="D507" s="12">
        <v>56.0</v>
      </c>
      <c r="F507" s="12">
        <v>1.18445177328</v>
      </c>
      <c r="G507" s="12">
        <v>1.13603457308</v>
      </c>
      <c r="I507">
        <v>22.547712538449456</v>
      </c>
      <c r="J507">
        <v>11.897721182920723</v>
      </c>
    </row>
    <row r="508">
      <c r="A508" t="s">
        <v>147</v>
      </c>
      <c r="B508" t="s">
        <v>160</v>
      </c>
      <c r="C508" s="12">
        <v>20.0</v>
      </c>
      <c r="D508" s="12">
        <v>20.0</v>
      </c>
      <c r="F508" s="12">
        <v>0.344231868797</v>
      </c>
      <c r="G508" s="12">
        <v>0.491207770453</v>
      </c>
      <c r="I508">
        <v>13.089730065123343</v>
      </c>
      <c r="J508">
        <v>8.211113633429292</v>
      </c>
    </row>
    <row r="509">
      <c r="A509" t="s">
        <v>147</v>
      </c>
      <c r="B509" t="s">
        <v>160</v>
      </c>
      <c r="C509" s="12">
        <v>28.0</v>
      </c>
      <c r="D509" s="12">
        <v>76.0</v>
      </c>
      <c r="F509" s="12">
        <v>0.548130870289</v>
      </c>
      <c r="G509" s="12">
        <v>0.927004086777</v>
      </c>
      <c r="I509">
        <v>16.16875125358047</v>
      </c>
      <c r="J509">
        <v>11.796713038170084</v>
      </c>
    </row>
    <row r="510">
      <c r="A510" t="s">
        <v>147</v>
      </c>
      <c r="B510" t="s">
        <v>160</v>
      </c>
      <c r="C510" s="12">
        <v>16.0</v>
      </c>
      <c r="D510" s="12">
        <v>40.0</v>
      </c>
      <c r="F510" s="12">
        <v>0.0593858716169</v>
      </c>
      <c r="G510" s="12">
        <v>0.642470567959</v>
      </c>
      <c r="I510">
        <v>10.940595989583086</v>
      </c>
      <c r="J510">
        <v>11.680031114371207</v>
      </c>
    </row>
    <row r="511">
      <c r="A511" t="s">
        <v>147</v>
      </c>
      <c r="B511" t="s">
        <v>160</v>
      </c>
      <c r="C511" s="12">
        <v>40.0</v>
      </c>
      <c r="D511" s="12">
        <v>16.0</v>
      </c>
      <c r="F511" s="12">
        <v>0.260932467454</v>
      </c>
      <c r="G511" s="12">
        <v>0.338855169961</v>
      </c>
      <c r="I511">
        <v>15.534773599182756</v>
      </c>
      <c r="J511">
        <v>5.878749810234968</v>
      </c>
    </row>
    <row r="512">
      <c r="A512" t="s">
        <v>147</v>
      </c>
      <c r="B512" t="s">
        <v>160</v>
      </c>
      <c r="C512" s="12">
        <v>20.0</v>
      </c>
      <c r="D512" s="12">
        <v>16.0</v>
      </c>
      <c r="F512" s="12">
        <v>0.183583844837</v>
      </c>
      <c r="G512" s="12">
        <v>0.254724451344</v>
      </c>
      <c r="I512">
        <v>10.722240904455468</v>
      </c>
      <c r="J512">
        <v>13.900258169118597</v>
      </c>
    </row>
    <row r="513">
      <c r="A513" t="s">
        <v>147</v>
      </c>
      <c r="B513" t="s">
        <v>160</v>
      </c>
      <c r="C513" s="12">
        <v>36.0</v>
      </c>
      <c r="D513" s="12">
        <v>20.0</v>
      </c>
      <c r="F513" s="12">
        <v>0.250540170882</v>
      </c>
      <c r="G513" s="12">
        <v>0.382999315815</v>
      </c>
      <c r="I513">
        <v>12.527287866622773</v>
      </c>
      <c r="J513">
        <v>12.865417007770791</v>
      </c>
    </row>
    <row r="514">
      <c r="A514" t="s">
        <v>147</v>
      </c>
      <c r="B514" t="s">
        <v>160</v>
      </c>
      <c r="C514" s="12">
        <v>24.0</v>
      </c>
      <c r="D514" s="12">
        <v>36.0</v>
      </c>
      <c r="F514" s="12">
        <v>0.43736992188</v>
      </c>
      <c r="G514" s="12">
        <v>0.628364062112</v>
      </c>
      <c r="I514">
        <v>12.855548727897185</v>
      </c>
      <c r="J514">
        <v>12.705275751646878</v>
      </c>
    </row>
    <row r="515">
      <c r="A515" t="s">
        <v>147</v>
      </c>
      <c r="B515" t="s">
        <v>160</v>
      </c>
      <c r="C515" s="12">
        <v>44.0</v>
      </c>
      <c r="D515" s="12">
        <v>28.0</v>
      </c>
      <c r="F515" s="12">
        <v>0.590052011321</v>
      </c>
      <c r="G515" s="12">
        <v>0.523549234765</v>
      </c>
      <c r="I515">
        <v>11.348028766930275</v>
      </c>
      <c r="J515">
        <v>10.814098117991994</v>
      </c>
    </row>
    <row r="516">
      <c r="A516" t="s">
        <v>147</v>
      </c>
      <c r="B516" t="s">
        <v>160</v>
      </c>
      <c r="C516" s="12">
        <v>44.0</v>
      </c>
      <c r="D516" s="12">
        <v>20.0</v>
      </c>
      <c r="F516" s="12">
        <v>0.769896213209</v>
      </c>
      <c r="G516" s="12">
        <v>0.555563010077</v>
      </c>
      <c r="I516">
        <v>15.9549362850659</v>
      </c>
      <c r="J516">
        <v>11.070744403882417</v>
      </c>
    </row>
    <row r="517">
      <c r="A517" t="s">
        <v>147</v>
      </c>
      <c r="B517" t="s">
        <v>160</v>
      </c>
      <c r="C517" s="12">
        <v>32.0</v>
      </c>
      <c r="D517" s="12">
        <v>56.0</v>
      </c>
      <c r="F517" s="12">
        <v>0.324853121968</v>
      </c>
      <c r="G517" s="12">
        <v>1.08028507817</v>
      </c>
      <c r="I517">
        <v>13.54097321735749</v>
      </c>
      <c r="J517">
        <v>12.797497731438852</v>
      </c>
    </row>
    <row r="518">
      <c r="A518" t="s">
        <v>147</v>
      </c>
      <c r="B518" t="s">
        <v>160</v>
      </c>
      <c r="C518" s="12">
        <v>36.0</v>
      </c>
      <c r="D518" s="12">
        <v>16.0</v>
      </c>
      <c r="F518" s="12">
        <v>0.458320934432</v>
      </c>
      <c r="G518" s="12">
        <v>0.369345219859</v>
      </c>
      <c r="I518">
        <v>16.108854834146133</v>
      </c>
      <c r="J518">
        <v>9.66146946946663</v>
      </c>
    </row>
    <row r="519">
      <c r="A519" t="s">
        <v>147</v>
      </c>
      <c r="B519" t="s">
        <v>160</v>
      </c>
      <c r="C519" s="12">
        <v>52.0</v>
      </c>
      <c r="D519" s="12">
        <v>16.0</v>
      </c>
      <c r="F519" s="12">
        <v>0.544835816722</v>
      </c>
      <c r="G519" s="12">
        <v>0.41974832993</v>
      </c>
      <c r="I519">
        <v>14.745727546907705</v>
      </c>
      <c r="J519">
        <v>12.37158724438473</v>
      </c>
    </row>
    <row r="520">
      <c r="A520" t="s">
        <v>147</v>
      </c>
      <c r="B520" t="s">
        <v>160</v>
      </c>
      <c r="C520" s="12">
        <v>24.0</v>
      </c>
      <c r="D520" s="12">
        <v>24.0</v>
      </c>
      <c r="F520" s="12">
        <v>0.613362523107</v>
      </c>
      <c r="G520" s="12">
        <v>0.305138592402</v>
      </c>
      <c r="I520">
        <v>16.95369503316414</v>
      </c>
      <c r="J520">
        <v>12.10992372981574</v>
      </c>
    </row>
    <row r="521">
      <c r="A521" t="s">
        <v>147</v>
      </c>
      <c r="B521" t="s">
        <v>160</v>
      </c>
      <c r="C521" s="12">
        <v>48.0</v>
      </c>
      <c r="D521" s="12">
        <v>16.0</v>
      </c>
      <c r="F521" s="12">
        <v>0.768018670151</v>
      </c>
      <c r="G521" s="12">
        <v>0.276007417206</v>
      </c>
      <c r="I521">
        <v>18.150608827442362</v>
      </c>
      <c r="J521">
        <v>9.767133654172206</v>
      </c>
    </row>
    <row r="522">
      <c r="A522" t="s">
        <v>147</v>
      </c>
      <c r="B522" t="s">
        <v>160</v>
      </c>
      <c r="C522" s="12">
        <v>16.0</v>
      </c>
      <c r="D522" s="12">
        <v>40.0</v>
      </c>
      <c r="F522" s="12">
        <v>0.239090609892</v>
      </c>
      <c r="G522" s="12">
        <v>0.850349475836</v>
      </c>
      <c r="I522">
        <v>10.83463103100463</v>
      </c>
      <c r="J522">
        <v>6.6393351342685145</v>
      </c>
    </row>
    <row r="523">
      <c r="A523" t="s">
        <v>147</v>
      </c>
      <c r="B523" t="s">
        <v>160</v>
      </c>
      <c r="C523" s="12">
        <v>20.0</v>
      </c>
      <c r="D523" s="12">
        <v>20.0</v>
      </c>
      <c r="F523" s="12">
        <v>0.290741146255</v>
      </c>
      <c r="G523" s="12">
        <v>0.723063991028</v>
      </c>
      <c r="I523">
        <v>15.280691033200366</v>
      </c>
      <c r="J523">
        <v>12.41874977831188</v>
      </c>
    </row>
    <row r="524">
      <c r="A524" t="s">
        <v>147</v>
      </c>
      <c r="B524" t="s">
        <v>160</v>
      </c>
      <c r="C524" s="12">
        <v>48.0</v>
      </c>
      <c r="D524" s="12">
        <v>24.0</v>
      </c>
      <c r="F524" s="12">
        <v>0.759800448741</v>
      </c>
      <c r="G524" s="12">
        <v>0.830283492649</v>
      </c>
      <c r="I524">
        <v>22.94373702710245</v>
      </c>
      <c r="J524">
        <v>11.719745660481628</v>
      </c>
    </row>
    <row r="525">
      <c r="A525" t="s">
        <v>147</v>
      </c>
      <c r="B525" t="s">
        <v>160</v>
      </c>
      <c r="C525" s="12">
        <v>24.0</v>
      </c>
      <c r="D525" s="12">
        <v>24.0</v>
      </c>
      <c r="F525" s="12">
        <v>0.2199127701</v>
      </c>
      <c r="G525" s="12">
        <v>0.593740973546</v>
      </c>
      <c r="I525">
        <v>12.430535588409288</v>
      </c>
      <c r="J525">
        <v>10.629492110740488</v>
      </c>
    </row>
    <row r="526">
      <c r="A526" t="s">
        <v>147</v>
      </c>
      <c r="B526" t="s">
        <v>160</v>
      </c>
      <c r="C526" s="12">
        <v>92.0</v>
      </c>
      <c r="D526" s="12">
        <v>32.0</v>
      </c>
      <c r="F526" s="12">
        <v>1.07939314995</v>
      </c>
      <c r="G526" s="12">
        <v>0.906939818476</v>
      </c>
      <c r="I526">
        <v>15.511004106015431</v>
      </c>
      <c r="J526">
        <v>13.048027578711698</v>
      </c>
    </row>
    <row r="527">
      <c r="A527" t="s">
        <v>147</v>
      </c>
      <c r="B527" t="s">
        <v>160</v>
      </c>
      <c r="C527" s="12">
        <v>32.0</v>
      </c>
      <c r="D527" s="12">
        <v>32.0</v>
      </c>
      <c r="F527" s="12">
        <v>0.627682483093</v>
      </c>
      <c r="G527" s="12">
        <v>1.01093609342</v>
      </c>
      <c r="I527">
        <v>21.685521224019556</v>
      </c>
      <c r="J527">
        <v>13.626105336973039</v>
      </c>
    </row>
    <row r="528">
      <c r="A528" t="s">
        <v>147</v>
      </c>
      <c r="B528" t="s">
        <v>160</v>
      </c>
      <c r="C528" s="12">
        <v>16.0</v>
      </c>
      <c r="D528" s="12">
        <v>36.0</v>
      </c>
      <c r="F528" s="12">
        <v>0.348370611154</v>
      </c>
      <c r="G528" s="12">
        <v>0.565147418813</v>
      </c>
      <c r="I528">
        <v>20.775780456355257</v>
      </c>
      <c r="J528">
        <v>12.560225115313294</v>
      </c>
    </row>
    <row r="529">
      <c r="A529" t="s">
        <v>147</v>
      </c>
      <c r="B529" t="s">
        <v>160</v>
      </c>
      <c r="C529" s="12">
        <v>36.0</v>
      </c>
      <c r="D529" s="12">
        <v>16.0</v>
      </c>
      <c r="F529" s="12">
        <v>0.399588859346</v>
      </c>
      <c r="G529" s="12">
        <v>0.390340194321</v>
      </c>
      <c r="I529">
        <v>14.595685797784634</v>
      </c>
      <c r="J529">
        <v>15.585680596720577</v>
      </c>
    </row>
    <row r="530">
      <c r="A530" t="s">
        <v>147</v>
      </c>
      <c r="B530" t="s">
        <v>160</v>
      </c>
      <c r="C530" s="12">
        <v>20.0</v>
      </c>
      <c r="D530" s="12">
        <v>48.0</v>
      </c>
      <c r="F530" s="12">
        <v>0.48703846892</v>
      </c>
      <c r="G530" s="12">
        <v>0.76589736761</v>
      </c>
      <c r="I530">
        <v>12.399980676896039</v>
      </c>
      <c r="J530">
        <v>12.924495124528425</v>
      </c>
    </row>
    <row r="531">
      <c r="A531" t="s">
        <v>147</v>
      </c>
      <c r="B531" t="s">
        <v>160</v>
      </c>
      <c r="C531" s="12">
        <v>24.0</v>
      </c>
      <c r="D531" s="12">
        <v>16.0</v>
      </c>
      <c r="F531" s="12">
        <v>0.366174430124</v>
      </c>
      <c r="G531" s="12">
        <v>0.779760765024</v>
      </c>
      <c r="I531">
        <v>12.436758215900328</v>
      </c>
      <c r="J531">
        <v>10.46545584752965</v>
      </c>
    </row>
    <row r="532">
      <c r="A532" t="s">
        <v>147</v>
      </c>
      <c r="B532" t="s">
        <v>160</v>
      </c>
      <c r="C532" s="12">
        <v>20.0</v>
      </c>
      <c r="D532" s="12">
        <v>116.0</v>
      </c>
      <c r="F532" s="12">
        <v>0.612946764453</v>
      </c>
      <c r="G532" s="12">
        <v>0.856914930689</v>
      </c>
      <c r="I532">
        <v>16.05021988746074</v>
      </c>
      <c r="J532">
        <v>15.173872286892097</v>
      </c>
    </row>
    <row r="533">
      <c r="A533" t="s">
        <v>147</v>
      </c>
      <c r="B533" t="s">
        <v>160</v>
      </c>
      <c r="C533" s="12">
        <v>16.0</v>
      </c>
      <c r="D533" s="12">
        <v>204.0</v>
      </c>
      <c r="F533" s="12">
        <v>0.198897697001</v>
      </c>
      <c r="G533" s="12">
        <v>1.02910786713</v>
      </c>
      <c r="I533">
        <v>11.144664428232382</v>
      </c>
      <c r="J533">
        <v>15.372318881265972</v>
      </c>
    </row>
    <row r="534">
      <c r="A534" t="s">
        <v>149</v>
      </c>
      <c r="B534" t="s">
        <v>160</v>
      </c>
      <c r="C534" s="12">
        <v>152.0</v>
      </c>
      <c r="D534" s="12">
        <v>24.0</v>
      </c>
      <c r="F534" s="12">
        <v>1.14612038444</v>
      </c>
      <c r="G534" s="12">
        <v>0.786256972253</v>
      </c>
      <c r="I534">
        <v>15.379020947112112</v>
      </c>
      <c r="J534">
        <v>10.061992334202115</v>
      </c>
    </row>
    <row r="535">
      <c r="A535" t="s">
        <v>149</v>
      </c>
      <c r="B535" t="s">
        <v>160</v>
      </c>
      <c r="C535" s="12">
        <v>64.0</v>
      </c>
      <c r="D535" s="12">
        <v>16.0</v>
      </c>
      <c r="F535" s="12">
        <v>0.977742675642</v>
      </c>
      <c r="G535" s="12">
        <v>0.702725269345</v>
      </c>
      <c r="I535">
        <v>17.246343637683633</v>
      </c>
      <c r="J535">
        <v>8.055865849955804</v>
      </c>
    </row>
    <row r="536">
      <c r="A536" t="s">
        <v>149</v>
      </c>
      <c r="C536" s="12">
        <v>160.0</v>
      </c>
      <c r="F536" s="12">
        <v>1.22664339498</v>
      </c>
      <c r="I536">
        <v>21.506541532468862</v>
      </c>
    </row>
    <row r="537">
      <c r="A537" t="s">
        <v>149</v>
      </c>
      <c r="C537" s="12">
        <v>44.0</v>
      </c>
      <c r="F537" s="12">
        <v>0.514810157811</v>
      </c>
      <c r="I537">
        <v>10.500318075543646</v>
      </c>
    </row>
    <row r="538">
      <c r="A538" t="s">
        <v>149</v>
      </c>
      <c r="C538" s="12">
        <v>36.0</v>
      </c>
      <c r="F538" s="12">
        <v>0.497954564437</v>
      </c>
      <c r="I538">
        <v>14.65843021016228</v>
      </c>
    </row>
    <row r="539">
      <c r="A539" t="s">
        <v>149</v>
      </c>
      <c r="C539" s="12">
        <v>48.0</v>
      </c>
      <c r="F539" s="12">
        <v>0.700841761483</v>
      </c>
      <c r="I539">
        <v>16.225886115989347</v>
      </c>
    </row>
    <row r="540">
      <c r="A540" t="s">
        <v>149</v>
      </c>
      <c r="C540" s="12">
        <v>184.0</v>
      </c>
      <c r="F540" s="12">
        <v>1.18378016983</v>
      </c>
      <c r="I540">
        <v>22.955575567476284</v>
      </c>
    </row>
    <row r="541">
      <c r="A541" t="s">
        <v>149</v>
      </c>
      <c r="C541" s="12">
        <v>260.0</v>
      </c>
      <c r="F541" s="12">
        <v>1.24077417288</v>
      </c>
      <c r="I541">
        <v>19.17934976146543</v>
      </c>
    </row>
    <row r="542">
      <c r="A542" t="s">
        <v>149</v>
      </c>
      <c r="C542" s="12">
        <v>220.0</v>
      </c>
      <c r="F542" s="12">
        <v>1.17199695508</v>
      </c>
      <c r="I542">
        <v>21.994737568189795</v>
      </c>
    </row>
    <row r="543">
      <c r="A543" t="s">
        <v>149</v>
      </c>
      <c r="C543" s="12">
        <v>36.0</v>
      </c>
      <c r="F543" s="12">
        <v>0.735375182569</v>
      </c>
      <c r="I543">
        <v>12.303972357702122</v>
      </c>
    </row>
    <row r="544">
      <c r="A544" t="s">
        <v>149</v>
      </c>
      <c r="C544" s="12">
        <v>24.0</v>
      </c>
      <c r="F544" s="12">
        <v>0.236282639466</v>
      </c>
      <c r="I544">
        <v>12.779127124975266</v>
      </c>
    </row>
    <row r="545">
      <c r="A545" t="s">
        <v>149</v>
      </c>
      <c r="C545" s="12">
        <v>16.0</v>
      </c>
      <c r="F545" s="12">
        <v>0.385763229744</v>
      </c>
      <c r="I545">
        <v>8.505842334998095</v>
      </c>
    </row>
    <row r="546">
      <c r="A546" t="s">
        <v>149</v>
      </c>
      <c r="C546" s="12">
        <v>44.0</v>
      </c>
      <c r="F546" s="12">
        <v>0.481345657116</v>
      </c>
      <c r="I546">
        <v>12.251304004471502</v>
      </c>
    </row>
    <row r="547">
      <c r="A547" t="s">
        <v>149</v>
      </c>
      <c r="C547" s="12">
        <v>40.0</v>
      </c>
      <c r="F547" s="12">
        <v>0.951710947906</v>
      </c>
      <c r="I547">
        <v>21.23819866161081</v>
      </c>
    </row>
    <row r="548">
      <c r="A548" t="s">
        <v>149</v>
      </c>
      <c r="C548" s="12">
        <v>48.0</v>
      </c>
      <c r="F548" s="12">
        <v>0.564645942015</v>
      </c>
      <c r="I548">
        <v>17.100836477984174</v>
      </c>
    </row>
    <row r="549">
      <c r="A549" t="s">
        <v>149</v>
      </c>
      <c r="C549" s="12">
        <v>104.0</v>
      </c>
      <c r="F549" s="12">
        <v>0.928308825401</v>
      </c>
      <c r="I549">
        <v>29.96477471343876</v>
      </c>
    </row>
    <row r="550">
      <c r="A550" t="s">
        <v>149</v>
      </c>
      <c r="C550" s="12">
        <v>16.0</v>
      </c>
      <c r="F550" s="12">
        <v>0.433267839374</v>
      </c>
      <c r="I550">
        <v>14.187859918294796</v>
      </c>
    </row>
    <row r="551">
      <c r="A551" t="s">
        <v>149</v>
      </c>
      <c r="C551" s="12">
        <v>108.0</v>
      </c>
      <c r="F551" s="12">
        <v>1.1548770743</v>
      </c>
      <c r="I551">
        <v>21.637309509942504</v>
      </c>
    </row>
    <row r="552">
      <c r="A552" t="s">
        <v>149</v>
      </c>
      <c r="C552" s="12">
        <v>92.0</v>
      </c>
      <c r="F552" s="12">
        <v>0.652420068832</v>
      </c>
      <c r="I552">
        <v>17.817743148129487</v>
      </c>
    </row>
    <row r="553">
      <c r="A553" t="s">
        <v>149</v>
      </c>
      <c r="C553" s="12">
        <v>24.0</v>
      </c>
      <c r="F553" s="12">
        <v>0.33304255238</v>
      </c>
      <c r="I553">
        <v>15.734590835294513</v>
      </c>
    </row>
    <row r="554">
      <c r="A554" t="s">
        <v>149</v>
      </c>
      <c r="C554" s="12">
        <v>28.0</v>
      </c>
      <c r="F554" s="12">
        <v>0.511001334835</v>
      </c>
      <c r="I554">
        <v>9.750974834161614</v>
      </c>
    </row>
    <row r="555">
      <c r="A555" t="s">
        <v>149</v>
      </c>
      <c r="C555" s="12">
        <v>24.0</v>
      </c>
      <c r="F555" s="12">
        <v>0.307495324101</v>
      </c>
      <c r="I555">
        <v>12.628136930895593</v>
      </c>
    </row>
    <row r="556">
      <c r="A556" t="s">
        <v>149</v>
      </c>
      <c r="C556" s="12">
        <v>44.0</v>
      </c>
      <c r="F556" s="12">
        <v>0.871177890307</v>
      </c>
      <c r="I556">
        <v>16.092639000312804</v>
      </c>
    </row>
    <row r="557">
      <c r="A557" t="s">
        <v>149</v>
      </c>
      <c r="C557" s="12">
        <v>112.0</v>
      </c>
      <c r="F557" s="12">
        <v>0.971680684047</v>
      </c>
      <c r="I557">
        <v>18.17579429635589</v>
      </c>
    </row>
    <row r="558">
      <c r="A558" t="s">
        <v>149</v>
      </c>
      <c r="C558" s="12">
        <v>48.0</v>
      </c>
      <c r="F558" s="12">
        <v>0.652053258747</v>
      </c>
      <c r="I558">
        <v>18.96554406372341</v>
      </c>
    </row>
    <row r="559">
      <c r="A559" t="s">
        <v>149</v>
      </c>
      <c r="C559" s="12">
        <v>104.0</v>
      </c>
      <c r="F559" s="12">
        <v>0.631669666534</v>
      </c>
      <c r="I559">
        <v>16.403501665708653</v>
      </c>
    </row>
    <row r="560">
      <c r="A560" t="s">
        <v>149</v>
      </c>
      <c r="C560" s="12">
        <v>52.0</v>
      </c>
      <c r="F560" s="12">
        <v>1.01746358312</v>
      </c>
      <c r="I560">
        <v>14.158083558656674</v>
      </c>
    </row>
    <row r="561">
      <c r="A561" t="s">
        <v>149</v>
      </c>
      <c r="C561" s="12">
        <v>36.0</v>
      </c>
      <c r="F561" s="12">
        <v>0.750722599872</v>
      </c>
      <c r="I561">
        <v>13.11586407999571</v>
      </c>
    </row>
    <row r="562">
      <c r="A562" t="s">
        <v>149</v>
      </c>
      <c r="C562" s="12">
        <v>52.0</v>
      </c>
      <c r="F562" s="12">
        <v>0.753222356492</v>
      </c>
      <c r="I562">
        <v>17.03103450588335</v>
      </c>
    </row>
    <row r="563">
      <c r="A563" t="s">
        <v>149</v>
      </c>
      <c r="C563" s="12">
        <v>20.0</v>
      </c>
      <c r="F563" s="12">
        <v>0.588246812911</v>
      </c>
      <c r="I563">
        <v>18.058499638127252</v>
      </c>
    </row>
    <row r="564">
      <c r="A564" t="s">
        <v>149</v>
      </c>
      <c r="C564" s="12">
        <v>16.0</v>
      </c>
      <c r="F564" s="12">
        <v>0.401309809065</v>
      </c>
      <c r="I564">
        <v>12.351440632210045</v>
      </c>
    </row>
    <row r="565">
      <c r="A565" t="s">
        <v>149</v>
      </c>
      <c r="C565" s="12">
        <v>76.0</v>
      </c>
      <c r="F565" s="12">
        <v>0.557715914932</v>
      </c>
      <c r="I565">
        <v>16.310093603876915</v>
      </c>
    </row>
    <row r="566">
      <c r="A566" t="s">
        <v>149</v>
      </c>
      <c r="C566" s="12">
        <v>16.0</v>
      </c>
      <c r="F566" s="12">
        <v>0.310055546931</v>
      </c>
      <c r="I566">
        <v>11.479046560866038</v>
      </c>
    </row>
    <row r="567">
      <c r="A567" t="s">
        <v>149</v>
      </c>
      <c r="C567" s="12">
        <v>72.0</v>
      </c>
      <c r="F567" s="12">
        <v>0.786284443495</v>
      </c>
      <c r="I567">
        <v>18.41606568964625</v>
      </c>
    </row>
    <row r="568">
      <c r="A568" t="s">
        <v>149</v>
      </c>
      <c r="C568" s="12">
        <v>24.0</v>
      </c>
      <c r="F568" s="12">
        <v>0.432395352128</v>
      </c>
      <c r="I568">
        <v>8.900984070520908</v>
      </c>
    </row>
    <row r="569">
      <c r="A569" t="s">
        <v>149</v>
      </c>
      <c r="C569" s="12">
        <v>56.0</v>
      </c>
      <c r="F569" s="12">
        <v>0.48197775432</v>
      </c>
      <c r="I569">
        <v>14.325529326341977</v>
      </c>
    </row>
    <row r="570">
      <c r="A570" t="s">
        <v>149</v>
      </c>
      <c r="C570" s="12">
        <v>32.0</v>
      </c>
      <c r="F570" s="12">
        <v>0.444064072314</v>
      </c>
      <c r="I570">
        <v>14.527542838042061</v>
      </c>
    </row>
    <row r="571">
      <c r="A571" t="s">
        <v>149</v>
      </c>
      <c r="C571" s="12">
        <v>16.0</v>
      </c>
      <c r="F571" s="12">
        <v>0.454856054128</v>
      </c>
      <c r="I571">
        <v>11.131609459908566</v>
      </c>
    </row>
    <row r="572">
      <c r="A572" t="s">
        <v>149</v>
      </c>
      <c r="C572" s="12">
        <v>16.0</v>
      </c>
      <c r="F572" s="12">
        <v>1.40868072939</v>
      </c>
      <c r="I572">
        <v>10.341012415892875</v>
      </c>
    </row>
    <row r="573">
      <c r="A573" t="s">
        <v>149</v>
      </c>
      <c r="C573" s="12">
        <v>56.0</v>
      </c>
      <c r="F573" s="12">
        <v>0.573327033409</v>
      </c>
      <c r="I573">
        <v>12.689986780047198</v>
      </c>
    </row>
    <row r="574">
      <c r="A574" t="s">
        <v>149</v>
      </c>
      <c r="C574" s="12">
        <v>28.0</v>
      </c>
      <c r="F574" s="12">
        <v>0.423966742843</v>
      </c>
      <c r="I574">
        <v>15.233613612077862</v>
      </c>
    </row>
    <row r="575">
      <c r="A575" t="s">
        <v>149</v>
      </c>
      <c r="C575" s="12">
        <v>36.0</v>
      </c>
      <c r="F575" s="12">
        <v>0.562520334173</v>
      </c>
      <c r="I575">
        <v>14.574431862723875</v>
      </c>
    </row>
    <row r="576">
      <c r="A576" t="s">
        <v>149</v>
      </c>
      <c r="C576" s="12">
        <v>24.0</v>
      </c>
      <c r="F576" s="12">
        <v>0.771220995456</v>
      </c>
      <c r="I576">
        <v>13.529371135880373</v>
      </c>
    </row>
    <row r="577">
      <c r="A577" t="s">
        <v>149</v>
      </c>
      <c r="C577" s="12">
        <v>20.0</v>
      </c>
      <c r="F577" s="12">
        <v>0.647432886004</v>
      </c>
      <c r="I577">
        <v>13.902128424021887</v>
      </c>
    </row>
    <row r="578">
      <c r="A578" t="s">
        <v>149</v>
      </c>
      <c r="C578" s="12">
        <v>44.0</v>
      </c>
      <c r="F578" s="12">
        <v>0.645816732524</v>
      </c>
      <c r="I578">
        <v>14.328846888058724</v>
      </c>
    </row>
    <row r="579">
      <c r="A579" t="s">
        <v>149</v>
      </c>
      <c r="C579" s="12">
        <v>24.0</v>
      </c>
      <c r="F579" s="12">
        <v>0.560217843652</v>
      </c>
      <c r="I579">
        <v>11.648618789752826</v>
      </c>
    </row>
    <row r="580">
      <c r="A580" t="s">
        <v>152</v>
      </c>
      <c r="C580" s="12">
        <v>16.0</v>
      </c>
      <c r="F580" s="12">
        <v>0.396592698445</v>
      </c>
      <c r="I580">
        <v>12.464493290215872</v>
      </c>
    </row>
    <row r="581">
      <c r="A581" t="s">
        <v>152</v>
      </c>
      <c r="C581" s="12">
        <v>20.0</v>
      </c>
      <c r="F581" s="12">
        <v>0.328086412452</v>
      </c>
      <c r="I581">
        <v>13.26476088085576</v>
      </c>
    </row>
    <row r="582">
      <c r="A582" t="s">
        <v>152</v>
      </c>
      <c r="C582" s="12">
        <v>20.0</v>
      </c>
      <c r="F582" s="12">
        <v>0.723338847901</v>
      </c>
      <c r="I582">
        <v>7.929700986775058</v>
      </c>
    </row>
    <row r="583">
      <c r="A583" t="s">
        <v>152</v>
      </c>
      <c r="C583" s="12">
        <v>92.0</v>
      </c>
      <c r="F583" s="12">
        <v>0.986556648979</v>
      </c>
      <c r="I583">
        <v>22.232961297984243</v>
      </c>
    </row>
    <row r="584">
      <c r="A584" t="s">
        <v>152</v>
      </c>
      <c r="C584" s="12">
        <v>16.0</v>
      </c>
      <c r="F584" s="12">
        <v>0.456010777847</v>
      </c>
      <c r="I584">
        <v>8.987430942929016</v>
      </c>
    </row>
    <row r="585">
      <c r="A585" t="s">
        <v>152</v>
      </c>
      <c r="C585" s="12">
        <v>96.0</v>
      </c>
      <c r="F585" s="12">
        <v>1.13231954316</v>
      </c>
      <c r="I585">
        <v>16.279181263363135</v>
      </c>
    </row>
    <row r="586">
      <c r="A586" t="s">
        <v>152</v>
      </c>
      <c r="C586" s="12">
        <v>24.0</v>
      </c>
      <c r="F586" s="12">
        <v>0.756890589964</v>
      </c>
      <c r="I586">
        <v>12.002275958701851</v>
      </c>
    </row>
    <row r="587">
      <c r="A587" t="s">
        <v>152</v>
      </c>
      <c r="C587" s="12">
        <v>60.0</v>
      </c>
      <c r="F587" s="12">
        <v>0.988019120068</v>
      </c>
      <c r="I587">
        <v>14.242498670010258</v>
      </c>
    </row>
    <row r="588">
      <c r="A588" t="s">
        <v>152</v>
      </c>
      <c r="C588" s="12">
        <v>24.0</v>
      </c>
      <c r="F588" s="12">
        <v>0.67695742628</v>
      </c>
      <c r="I588">
        <v>15.227769468206704</v>
      </c>
    </row>
    <row r="589">
      <c r="A589" t="s">
        <v>152</v>
      </c>
      <c r="C589" s="12">
        <v>24.0</v>
      </c>
      <c r="F589" s="12">
        <v>2.46353373402</v>
      </c>
      <c r="I589">
        <v>19.58312736096084</v>
      </c>
    </row>
    <row r="590">
      <c r="A590" t="s">
        <v>152</v>
      </c>
      <c r="C590" s="12">
        <v>204.0</v>
      </c>
      <c r="F590" s="12">
        <v>0.974936188401</v>
      </c>
      <c r="I590">
        <v>44.276139065078006</v>
      </c>
    </row>
    <row r="591">
      <c r="A591" t="s">
        <v>152</v>
      </c>
      <c r="C591" s="12">
        <v>24.0</v>
      </c>
      <c r="F591" s="12">
        <v>0.452005603582</v>
      </c>
      <c r="I591">
        <v>13.633564279779641</v>
      </c>
    </row>
    <row r="592">
      <c r="A592" t="s">
        <v>152</v>
      </c>
      <c r="C592" s="12">
        <v>68.0</v>
      </c>
      <c r="F592" s="12">
        <v>0.884856541518</v>
      </c>
      <c r="I592">
        <v>18.591636487372224</v>
      </c>
    </row>
    <row r="593">
      <c r="A593" t="s">
        <v>152</v>
      </c>
      <c r="C593" s="12">
        <v>44.0</v>
      </c>
      <c r="F593" s="12">
        <v>0.630273194634</v>
      </c>
      <c r="I593">
        <v>12.154500131460447</v>
      </c>
    </row>
    <row r="594">
      <c r="A594" t="s">
        <v>152</v>
      </c>
      <c r="C594" s="12">
        <v>252.0</v>
      </c>
      <c r="F594" s="12">
        <v>1.95095145128</v>
      </c>
      <c r="I594">
        <v>24.74289752541121</v>
      </c>
    </row>
    <row r="595">
      <c r="A595" t="s">
        <v>152</v>
      </c>
      <c r="C595" s="12">
        <v>28.0</v>
      </c>
      <c r="F595" s="12">
        <v>0.623424490232</v>
      </c>
      <c r="I595">
        <v>12.805114457277176</v>
      </c>
    </row>
    <row r="596">
      <c r="A596" t="s">
        <v>152</v>
      </c>
      <c r="C596" s="12">
        <v>196.0</v>
      </c>
      <c r="F596" s="12">
        <v>1.42301846643</v>
      </c>
      <c r="I596">
        <v>24.818675125081036</v>
      </c>
    </row>
    <row r="597">
      <c r="A597" t="s">
        <v>152</v>
      </c>
      <c r="C597" s="12">
        <v>24.0</v>
      </c>
      <c r="F597" s="12">
        <v>0.440894548733</v>
      </c>
      <c r="I597">
        <v>10.922061145231053</v>
      </c>
    </row>
    <row r="598">
      <c r="A598" t="s">
        <v>152</v>
      </c>
      <c r="C598" s="12">
        <v>40.0</v>
      </c>
      <c r="F598" s="12">
        <v>0.613064228426</v>
      </c>
      <c r="I598">
        <v>13.892099933542577</v>
      </c>
    </row>
    <row r="599">
      <c r="A599" t="s">
        <v>152</v>
      </c>
      <c r="C599" s="12">
        <v>56.0</v>
      </c>
      <c r="F599" s="12">
        <v>0.778873070547</v>
      </c>
      <c r="I599">
        <v>15.754133990591777</v>
      </c>
    </row>
    <row r="600">
      <c r="A600" t="s">
        <v>152</v>
      </c>
      <c r="C600" s="12">
        <v>144.0</v>
      </c>
      <c r="F600" s="12">
        <v>1.45433556296</v>
      </c>
      <c r="I600">
        <v>18.95786325206941</v>
      </c>
    </row>
    <row r="601">
      <c r="A601" t="s">
        <v>152</v>
      </c>
      <c r="C601" s="12">
        <v>24.0</v>
      </c>
      <c r="F601" s="12">
        <v>0.60030107609</v>
      </c>
      <c r="I601">
        <v>16.11726640727689</v>
      </c>
    </row>
    <row r="602">
      <c r="A602" t="s">
        <v>152</v>
      </c>
      <c r="C602" s="12">
        <v>76.0</v>
      </c>
      <c r="F602" s="12">
        <v>1.06771583193</v>
      </c>
      <c r="I602">
        <v>16.60502247511523</v>
      </c>
    </row>
    <row r="603">
      <c r="A603" t="s">
        <v>152</v>
      </c>
      <c r="C603" s="12">
        <v>60.0</v>
      </c>
      <c r="F603" s="12">
        <v>1.77863613707</v>
      </c>
      <c r="I603">
        <v>13.432380853767095</v>
      </c>
    </row>
    <row r="604">
      <c r="A604" t="s">
        <v>152</v>
      </c>
      <c r="C604" s="12">
        <v>24.0</v>
      </c>
      <c r="F604" s="12">
        <v>0.556025020655</v>
      </c>
      <c r="I604">
        <v>12.183409524775609</v>
      </c>
    </row>
    <row r="605">
      <c r="A605" t="s">
        <v>152</v>
      </c>
      <c r="C605" s="12">
        <v>88.0</v>
      </c>
      <c r="F605" s="12">
        <v>0.604775909081</v>
      </c>
      <c r="I605">
        <v>15.44072695276618</v>
      </c>
    </row>
    <row r="606">
      <c r="A606" t="s">
        <v>152</v>
      </c>
      <c r="C606" s="12">
        <v>112.0</v>
      </c>
      <c r="F606" s="12">
        <v>1.02826123127</v>
      </c>
      <c r="I606">
        <v>13.871460088425964</v>
      </c>
    </row>
    <row r="607">
      <c r="A607" t="s">
        <v>152</v>
      </c>
      <c r="C607" s="12">
        <v>36.0</v>
      </c>
      <c r="F607" s="12">
        <v>0.362166011151</v>
      </c>
      <c r="I607">
        <v>11.56315701012636</v>
      </c>
    </row>
    <row r="608">
      <c r="A608" t="s">
        <v>152</v>
      </c>
      <c r="C608" s="12">
        <v>16.0</v>
      </c>
      <c r="F608" s="12">
        <v>0.578418502911</v>
      </c>
      <c r="I608">
        <v>13.543346498278359</v>
      </c>
    </row>
    <row r="609">
      <c r="A609" t="s">
        <v>152</v>
      </c>
      <c r="C609" s="12">
        <v>40.0</v>
      </c>
      <c r="F609" s="12">
        <v>0.899371935108</v>
      </c>
      <c r="I609">
        <v>12.465355625577134</v>
      </c>
    </row>
    <row r="610">
      <c r="A610" t="s">
        <v>152</v>
      </c>
      <c r="C610" s="12">
        <v>20.0</v>
      </c>
      <c r="F610" s="12">
        <v>0.427997005082</v>
      </c>
      <c r="I610">
        <v>10.269629792304938</v>
      </c>
    </row>
    <row r="611">
      <c r="A611" t="s">
        <v>152</v>
      </c>
      <c r="C611" s="12">
        <v>16.0</v>
      </c>
      <c r="F611" s="12">
        <v>0.38964845027</v>
      </c>
      <c r="I611">
        <v>13.828172378471573</v>
      </c>
    </row>
    <row r="612">
      <c r="A612" t="s">
        <v>152</v>
      </c>
      <c r="C612" s="12">
        <v>20.0</v>
      </c>
      <c r="F612" s="12">
        <v>0.843445517346</v>
      </c>
      <c r="I612">
        <v>15.0951426753251</v>
      </c>
    </row>
    <row r="613">
      <c r="A613" t="s">
        <v>152</v>
      </c>
      <c r="C613" s="12">
        <v>356.0</v>
      </c>
      <c r="F613" s="12">
        <v>1.43282285189</v>
      </c>
      <c r="I613">
        <v>27.438291080329673</v>
      </c>
    </row>
    <row r="614">
      <c r="A614" t="s">
        <v>152</v>
      </c>
      <c r="C614" s="12">
        <v>80.0</v>
      </c>
      <c r="F614" s="12">
        <v>0.666546560088</v>
      </c>
      <c r="I614">
        <v>16.29026131506592</v>
      </c>
    </row>
    <row r="615">
      <c r="A615" t="s">
        <v>152</v>
      </c>
      <c r="C615" s="12">
        <v>28.0</v>
      </c>
      <c r="F615" s="12">
        <v>0.533052450222</v>
      </c>
      <c r="I615">
        <v>11.127457872348781</v>
      </c>
    </row>
    <row r="616">
      <c r="A616" t="s">
        <v>152</v>
      </c>
      <c r="C616" s="12">
        <v>16.0</v>
      </c>
      <c r="F616" s="12">
        <v>0.399181659799</v>
      </c>
      <c r="I616">
        <v>10.568512271320534</v>
      </c>
    </row>
    <row r="617">
      <c r="A617" t="s">
        <v>152</v>
      </c>
      <c r="C617" s="12">
        <v>16.0</v>
      </c>
      <c r="F617" s="12">
        <v>0.750910000289</v>
      </c>
      <c r="I617">
        <v>13.58830108501486</v>
      </c>
    </row>
    <row r="618">
      <c r="A618" t="s">
        <v>152</v>
      </c>
      <c r="C618" s="12">
        <v>120.0</v>
      </c>
      <c r="F618" s="12">
        <v>0.844386435105</v>
      </c>
      <c r="I618">
        <v>15.450706726780519</v>
      </c>
    </row>
    <row r="619">
      <c r="A619" t="s">
        <v>152</v>
      </c>
      <c r="C619" s="12">
        <v>20.0</v>
      </c>
      <c r="F619" s="12">
        <v>0.61362612084</v>
      </c>
      <c r="I619">
        <v>17.53391936550114</v>
      </c>
    </row>
    <row r="620">
      <c r="A620" t="s">
        <v>152</v>
      </c>
      <c r="C620" s="12">
        <v>16.0</v>
      </c>
      <c r="F620" s="12">
        <v>0.235290468598</v>
      </c>
      <c r="I620">
        <v>12.926455525998179</v>
      </c>
    </row>
    <row r="621">
      <c r="A621" t="s">
        <v>152</v>
      </c>
      <c r="C621" s="12">
        <v>16.0</v>
      </c>
      <c r="F621" s="12">
        <v>0.587972567294</v>
      </c>
      <c r="I621">
        <v>12.638725922264706</v>
      </c>
    </row>
    <row r="622">
      <c r="A622" t="s">
        <v>152</v>
      </c>
      <c r="C622" s="12">
        <v>24.0</v>
      </c>
      <c r="F622" s="12">
        <v>0.935838084354</v>
      </c>
      <c r="I622">
        <v>13.225108897123711</v>
      </c>
    </row>
    <row r="623">
      <c r="A623" t="s">
        <v>152</v>
      </c>
      <c r="C623" s="12">
        <v>20.0</v>
      </c>
      <c r="F623" s="12">
        <v>0.400690510725</v>
      </c>
      <c r="I623">
        <v>13.01207202663423</v>
      </c>
    </row>
    <row r="624">
      <c r="A624" t="s">
        <v>152</v>
      </c>
      <c r="C624" s="12">
        <v>24.0</v>
      </c>
      <c r="F624" s="12">
        <v>1.05732170187</v>
      </c>
      <c r="I624">
        <v>11.040473391596343</v>
      </c>
    </row>
    <row r="625">
      <c r="A625" t="s">
        <v>152</v>
      </c>
      <c r="C625" s="12">
        <v>48.0</v>
      </c>
      <c r="F625" s="12">
        <v>1.00803241206</v>
      </c>
      <c r="I625">
        <v>14.39329036493222</v>
      </c>
    </row>
    <row r="626">
      <c r="A626" t="s">
        <v>152</v>
      </c>
      <c r="C626" s="12">
        <v>128.0</v>
      </c>
      <c r="F626" s="12">
        <v>1.34677713587</v>
      </c>
      <c r="I626">
        <v>19.29069950407361</v>
      </c>
    </row>
    <row r="627">
      <c r="A627" t="s">
        <v>152</v>
      </c>
      <c r="C627" s="12">
        <v>76.0</v>
      </c>
      <c r="F627" s="12">
        <v>0.56166912181</v>
      </c>
      <c r="I627">
        <v>16.77230634225727</v>
      </c>
    </row>
    <row r="628">
      <c r="A628" t="s">
        <v>152</v>
      </c>
      <c r="C628" s="12">
        <v>40.0</v>
      </c>
      <c r="F628" s="12">
        <v>0.76541776293</v>
      </c>
      <c r="I628">
        <v>16.404350970883865</v>
      </c>
    </row>
    <row r="629">
      <c r="A629" t="s">
        <v>152</v>
      </c>
      <c r="C629" s="12">
        <v>20.0</v>
      </c>
      <c r="F629" s="12">
        <v>0.721368481304</v>
      </c>
      <c r="I629">
        <v>14.066865437353018</v>
      </c>
    </row>
    <row r="630">
      <c r="A630" t="s">
        <v>152</v>
      </c>
      <c r="C630" s="12">
        <v>20.0</v>
      </c>
      <c r="F630" s="12">
        <v>0.478545306857</v>
      </c>
      <c r="I630">
        <v>11.584517958267007</v>
      </c>
    </row>
    <row r="631">
      <c r="A631" t="s">
        <v>152</v>
      </c>
      <c r="C631" s="12">
        <v>20.0</v>
      </c>
      <c r="F631" s="12">
        <v>0.531603742185</v>
      </c>
      <c r="I631">
        <v>10.782200382139974</v>
      </c>
    </row>
    <row r="632">
      <c r="A632" t="s">
        <v>152</v>
      </c>
      <c r="C632" s="12">
        <v>20.0</v>
      </c>
      <c r="F632" s="12">
        <v>0.501189674784</v>
      </c>
      <c r="I632">
        <v>13.206821615974471</v>
      </c>
    </row>
    <row r="633">
      <c r="A633" t="s">
        <v>152</v>
      </c>
      <c r="C633" s="12">
        <v>60.0</v>
      </c>
      <c r="F633" s="12">
        <v>0.941107967531</v>
      </c>
      <c r="I633">
        <v>17.857119530380455</v>
      </c>
    </row>
    <row r="634">
      <c r="A634" t="s">
        <v>152</v>
      </c>
      <c r="C634" s="12">
        <v>16.0</v>
      </c>
      <c r="F634" s="12">
        <v>0.148645090645</v>
      </c>
      <c r="I634">
        <v>10.816886659796657</v>
      </c>
    </row>
    <row r="635">
      <c r="A635" t="s">
        <v>152</v>
      </c>
      <c r="C635" s="12">
        <v>20.0</v>
      </c>
      <c r="F635" s="12">
        <v>0.601098941583</v>
      </c>
      <c r="I635">
        <v>13.796618621082585</v>
      </c>
    </row>
    <row r="636">
      <c r="A636" t="s">
        <v>152</v>
      </c>
      <c r="C636" s="12">
        <v>168.0</v>
      </c>
      <c r="F636" s="12">
        <v>1.2615505964</v>
      </c>
      <c r="I636">
        <v>25.570957233047878</v>
      </c>
    </row>
    <row r="637">
      <c r="A637" t="s">
        <v>152</v>
      </c>
      <c r="C637" s="12">
        <v>16.0</v>
      </c>
      <c r="F637" s="12">
        <v>0.462358653635</v>
      </c>
      <c r="I637">
        <v>9.90222388621239</v>
      </c>
    </row>
    <row r="638">
      <c r="A638" t="s">
        <v>152</v>
      </c>
      <c r="C638" s="12">
        <v>28.0</v>
      </c>
      <c r="F638" s="12">
        <v>0.711719338637</v>
      </c>
      <c r="I638">
        <v>11.889948719776688</v>
      </c>
    </row>
    <row r="639">
      <c r="A639" t="s">
        <v>152</v>
      </c>
      <c r="C639" s="12">
        <v>16.0</v>
      </c>
      <c r="F639" s="12">
        <v>0.19405935088</v>
      </c>
      <c r="I639">
        <v>9.681912390756276</v>
      </c>
    </row>
    <row r="640">
      <c r="A640" t="s">
        <v>152</v>
      </c>
      <c r="C640" s="12">
        <v>24.0</v>
      </c>
      <c r="F640" s="12">
        <v>0.825052604242</v>
      </c>
      <c r="I640">
        <v>12.162997755802934</v>
      </c>
    </row>
    <row r="641">
      <c r="A641" t="s">
        <v>152</v>
      </c>
      <c r="C641" s="12">
        <v>64.0</v>
      </c>
      <c r="F641" s="12">
        <v>1.14989850896</v>
      </c>
      <c r="I641">
        <v>17.146710908460495</v>
      </c>
    </row>
    <row r="642">
      <c r="A642" t="s">
        <v>152</v>
      </c>
      <c r="C642" s="12">
        <v>52.0</v>
      </c>
      <c r="F642" s="12">
        <v>0.83101803225</v>
      </c>
      <c r="I642">
        <v>12.544945637491898</v>
      </c>
    </row>
    <row r="643">
      <c r="A643" t="s">
        <v>152</v>
      </c>
      <c r="C643" s="12">
        <v>108.0</v>
      </c>
      <c r="F643" s="12">
        <v>1.09842349012</v>
      </c>
      <c r="I643">
        <v>25.432724300485095</v>
      </c>
    </row>
    <row r="644">
      <c r="A644" t="s">
        <v>152</v>
      </c>
      <c r="C644" s="12">
        <v>16.0</v>
      </c>
      <c r="F644" s="12">
        <v>0.137053978027</v>
      </c>
      <c r="I644">
        <v>8.670729447944716</v>
      </c>
    </row>
    <row r="645">
      <c r="A645" t="s">
        <v>152</v>
      </c>
      <c r="C645" s="12">
        <v>144.0</v>
      </c>
      <c r="F645" s="12">
        <v>1.22024271284</v>
      </c>
      <c r="I645">
        <v>17.50587487205742</v>
      </c>
    </row>
    <row r="646">
      <c r="A646" t="s">
        <v>152</v>
      </c>
      <c r="C646" s="12">
        <v>84.0</v>
      </c>
      <c r="F646" s="12">
        <v>1.02500210787</v>
      </c>
      <c r="I646">
        <v>16.90318490292867</v>
      </c>
    </row>
    <row r="647">
      <c r="A647" t="s">
        <v>152</v>
      </c>
      <c r="C647" s="12">
        <v>24.0</v>
      </c>
      <c r="F647" s="12">
        <v>0.391778839468</v>
      </c>
      <c r="I647">
        <v>12.134578888911093</v>
      </c>
    </row>
    <row r="648">
      <c r="A648" t="s">
        <v>152</v>
      </c>
      <c r="C648" s="12">
        <v>68.0</v>
      </c>
      <c r="F648" s="12">
        <v>0.896093273761</v>
      </c>
      <c r="I648">
        <v>15.785368593913477</v>
      </c>
    </row>
    <row r="649">
      <c r="A649" t="s">
        <v>152</v>
      </c>
      <c r="C649" s="12">
        <v>60.0</v>
      </c>
      <c r="F649" s="12">
        <v>1.00880375163</v>
      </c>
      <c r="I649">
        <v>15.038010389581832</v>
      </c>
    </row>
    <row r="650">
      <c r="A650" t="s">
        <v>152</v>
      </c>
      <c r="C650" s="12">
        <v>48.0</v>
      </c>
      <c r="F650" s="12">
        <v>1.24985449364</v>
      </c>
      <c r="I650">
        <v>15.71219438038912</v>
      </c>
    </row>
    <row r="651">
      <c r="A651" t="s">
        <v>152</v>
      </c>
      <c r="C651" s="12">
        <v>28.0</v>
      </c>
      <c r="F651" s="12">
        <v>0.596761303051</v>
      </c>
      <c r="I651">
        <v>11.517464302098068</v>
      </c>
    </row>
    <row r="652">
      <c r="A652" t="s">
        <v>152</v>
      </c>
      <c r="C652" s="12">
        <v>60.0</v>
      </c>
      <c r="F652" s="12">
        <v>1.30707099807</v>
      </c>
      <c r="I652">
        <v>14.713328291576806</v>
      </c>
    </row>
    <row r="653">
      <c r="A653" t="s">
        <v>152</v>
      </c>
      <c r="C653" s="12">
        <v>20.0</v>
      </c>
      <c r="F653" s="12">
        <v>0.589182931567</v>
      </c>
      <c r="I653">
        <v>13.27503321200065</v>
      </c>
    </row>
    <row r="654">
      <c r="A654" t="s">
        <v>152</v>
      </c>
      <c r="C654" s="12">
        <v>16.0</v>
      </c>
      <c r="F654" s="12">
        <v>0.447567843158</v>
      </c>
      <c r="I654">
        <v>12.91104571548308</v>
      </c>
    </row>
    <row r="655">
      <c r="A655" t="s">
        <v>152</v>
      </c>
      <c r="C655" s="12">
        <v>60.0</v>
      </c>
      <c r="F655" s="12">
        <v>1.1784066837</v>
      </c>
      <c r="I655">
        <v>18.62336020464636</v>
      </c>
    </row>
    <row r="656">
      <c r="A656" t="s">
        <v>152</v>
      </c>
      <c r="C656" s="12">
        <v>20.0</v>
      </c>
      <c r="F656" s="12">
        <v>0.258338315544</v>
      </c>
      <c r="I656">
        <v>20.127309353942714</v>
      </c>
    </row>
    <row r="657">
      <c r="A657" t="s">
        <v>152</v>
      </c>
      <c r="C657" s="12">
        <v>60.0</v>
      </c>
      <c r="F657" s="12">
        <v>0.685228491517</v>
      </c>
      <c r="I657">
        <v>18.95383627371644</v>
      </c>
    </row>
    <row r="658">
      <c r="A658" t="s">
        <v>152</v>
      </c>
      <c r="C658" s="12">
        <v>20.0</v>
      </c>
      <c r="F658" s="12">
        <v>0.490552329675</v>
      </c>
      <c r="I658">
        <v>11.171771704451835</v>
      </c>
    </row>
    <row r="659">
      <c r="A659" t="s">
        <v>152</v>
      </c>
      <c r="C659" s="12">
        <v>76.0</v>
      </c>
      <c r="F659" s="12">
        <v>1.00499629648</v>
      </c>
      <c r="I659">
        <v>21.349249385436522</v>
      </c>
    </row>
    <row r="660">
      <c r="A660" t="s">
        <v>152</v>
      </c>
      <c r="C660" s="12">
        <v>24.0</v>
      </c>
      <c r="F660" s="12">
        <v>0.735296397822</v>
      </c>
      <c r="I660">
        <v>14.01658780307499</v>
      </c>
    </row>
    <row r="661">
      <c r="A661" t="s">
        <v>152</v>
      </c>
      <c r="C661" s="12">
        <v>52.0</v>
      </c>
      <c r="F661" s="12">
        <v>1.08823307693</v>
      </c>
      <c r="I661">
        <v>15.995623078337404</v>
      </c>
    </row>
    <row r="662">
      <c r="A662" t="s">
        <v>152</v>
      </c>
      <c r="C662" s="12">
        <v>20.0</v>
      </c>
      <c r="F662" s="12">
        <v>0.248064131892</v>
      </c>
      <c r="I662">
        <v>14.747780955247599</v>
      </c>
    </row>
    <row r="663">
      <c r="A663" t="s">
        <v>152</v>
      </c>
      <c r="C663" s="12">
        <v>32.0</v>
      </c>
      <c r="F663" s="12">
        <v>0.499826600642</v>
      </c>
      <c r="I663">
        <v>10.999863595523802</v>
      </c>
    </row>
    <row r="664">
      <c r="A664" t="s">
        <v>152</v>
      </c>
      <c r="C664" s="12">
        <v>116.0</v>
      </c>
      <c r="F664" s="12">
        <v>1.16935129595</v>
      </c>
      <c r="I664">
        <v>28.090051230506436</v>
      </c>
    </row>
    <row r="665">
      <c r="A665" t="s">
        <v>152</v>
      </c>
      <c r="C665" s="12">
        <v>68.0</v>
      </c>
      <c r="F665" s="12">
        <v>0.776821731891</v>
      </c>
      <c r="I665">
        <v>16.62441483579153</v>
      </c>
    </row>
    <row r="666">
      <c r="A666" t="s">
        <v>152</v>
      </c>
      <c r="C666" s="12">
        <v>60.0</v>
      </c>
      <c r="F666" s="12">
        <v>0.914751611102</v>
      </c>
      <c r="I666">
        <v>15.33280111462141</v>
      </c>
    </row>
    <row r="667">
      <c r="A667" t="s">
        <v>152</v>
      </c>
      <c r="C667" s="12">
        <v>68.0</v>
      </c>
      <c r="F667" s="12">
        <v>0.833380097284</v>
      </c>
      <c r="I667">
        <v>19.321580800901717</v>
      </c>
    </row>
    <row r="668">
      <c r="A668" t="s">
        <v>152</v>
      </c>
      <c r="C668" s="12">
        <v>24.0</v>
      </c>
      <c r="F668" s="12">
        <v>0.207736170761</v>
      </c>
      <c r="I668">
        <v>15.328480056838117</v>
      </c>
    </row>
    <row r="669">
      <c r="A669" t="s">
        <v>152</v>
      </c>
      <c r="C669" s="12">
        <v>72.0</v>
      </c>
      <c r="F669" s="12">
        <v>1.02885946291</v>
      </c>
      <c r="I669">
        <v>17.420331937688278</v>
      </c>
    </row>
    <row r="670">
      <c r="A670" t="s">
        <v>152</v>
      </c>
      <c r="C670" s="12">
        <v>156.0</v>
      </c>
      <c r="F670" s="12">
        <v>1.17744994134</v>
      </c>
      <c r="I670">
        <v>25.879866958154597</v>
      </c>
    </row>
    <row r="671">
      <c r="A671" t="s">
        <v>152</v>
      </c>
      <c r="C671" s="12">
        <v>36.0</v>
      </c>
      <c r="F671" s="12">
        <v>0.522689088237</v>
      </c>
      <c r="I671">
        <v>11.09651860829726</v>
      </c>
    </row>
    <row r="672">
      <c r="A672" t="s">
        <v>152</v>
      </c>
      <c r="C672" s="12">
        <v>32.0</v>
      </c>
      <c r="F672" s="12">
        <v>0.668227603961</v>
      </c>
      <c r="I672">
        <v>14.767756627861921</v>
      </c>
    </row>
    <row r="673">
      <c r="A673" t="s">
        <v>152</v>
      </c>
      <c r="C673" s="12">
        <v>56.0</v>
      </c>
      <c r="F673" s="12">
        <v>0.889540316916</v>
      </c>
      <c r="I673">
        <v>17.980058054786888</v>
      </c>
    </row>
    <row r="674">
      <c r="A674" t="s">
        <v>152</v>
      </c>
      <c r="C674" s="12">
        <v>76.0</v>
      </c>
      <c r="F674" s="12">
        <v>0.751183300039</v>
      </c>
      <c r="I674">
        <v>19.941169822535656</v>
      </c>
    </row>
    <row r="675">
      <c r="A675" t="s">
        <v>152</v>
      </c>
      <c r="C675" s="12">
        <v>80.0</v>
      </c>
      <c r="F675" s="12">
        <v>0.797843172574</v>
      </c>
      <c r="I675">
        <v>14.720157873314538</v>
      </c>
    </row>
    <row r="676">
      <c r="A676" t="s">
        <v>152</v>
      </c>
      <c r="C676" s="12">
        <v>36.0</v>
      </c>
      <c r="F676" s="12">
        <v>0.866235788278</v>
      </c>
      <c r="I676">
        <v>15.086339497879864</v>
      </c>
    </row>
    <row r="677">
      <c r="A677" t="s">
        <v>152</v>
      </c>
      <c r="C677" s="12">
        <v>32.0</v>
      </c>
      <c r="F677" s="12">
        <v>1.00753730082</v>
      </c>
      <c r="I677">
        <v>18.59895751184959</v>
      </c>
    </row>
    <row r="678">
      <c r="A678" t="s">
        <v>152</v>
      </c>
      <c r="C678" s="12">
        <v>56.0</v>
      </c>
      <c r="F678" s="12">
        <v>0.698220367856</v>
      </c>
      <c r="I678">
        <v>14.638668836276896</v>
      </c>
    </row>
    <row r="679">
      <c r="A679" t="s">
        <v>152</v>
      </c>
      <c r="C679" s="12">
        <v>20.0</v>
      </c>
      <c r="F679" s="12">
        <v>0.539483979286</v>
      </c>
      <c r="I679">
        <v>15.27422889118258</v>
      </c>
    </row>
    <row r="680">
      <c r="A680" t="s">
        <v>152</v>
      </c>
      <c r="C680" s="12">
        <v>16.0</v>
      </c>
      <c r="F680" s="12">
        <v>0.309197145909</v>
      </c>
      <c r="I680">
        <v>10.58004816474784</v>
      </c>
    </row>
    <row r="681">
      <c r="A681" t="s">
        <v>152</v>
      </c>
      <c r="C681" s="12">
        <v>40.0</v>
      </c>
      <c r="F681" s="12">
        <v>0.468197177964</v>
      </c>
      <c r="I681">
        <v>12.88905577193651</v>
      </c>
    </row>
    <row r="682">
      <c r="A682" t="s">
        <v>152</v>
      </c>
      <c r="C682" s="12">
        <v>44.0</v>
      </c>
      <c r="F682" s="12">
        <v>1.31171709658</v>
      </c>
      <c r="I682">
        <v>15.833320514908227</v>
      </c>
    </row>
    <row r="683">
      <c r="A683" t="s">
        <v>152</v>
      </c>
      <c r="C683" s="12">
        <v>20.0</v>
      </c>
      <c r="F683" s="12">
        <v>0.719583329994</v>
      </c>
      <c r="I683">
        <v>12.080315084659398</v>
      </c>
    </row>
    <row r="684">
      <c r="A684" t="s">
        <v>152</v>
      </c>
      <c r="C684" s="12">
        <v>112.0</v>
      </c>
      <c r="F684" s="12">
        <v>0.987728854991</v>
      </c>
      <c r="I684">
        <v>19.405808571875788</v>
      </c>
    </row>
    <row r="685">
      <c r="A685" t="s">
        <v>152</v>
      </c>
      <c r="C685" s="12">
        <v>20.0</v>
      </c>
      <c r="F685" s="12">
        <v>0.44227902619</v>
      </c>
      <c r="I685">
        <v>12.29561247096478</v>
      </c>
    </row>
    <row r="686">
      <c r="A686" t="s">
        <v>152</v>
      </c>
      <c r="C686" s="12">
        <v>88.0</v>
      </c>
      <c r="F686" s="12">
        <v>0.595600571745</v>
      </c>
      <c r="I686">
        <v>18.343219347179424</v>
      </c>
    </row>
    <row r="687">
      <c r="A687" t="s">
        <v>152</v>
      </c>
      <c r="C687" s="12">
        <v>16.0</v>
      </c>
      <c r="F687" s="12">
        <v>0.749673699858</v>
      </c>
      <c r="I687">
        <v>12.902015545546567</v>
      </c>
    </row>
    <row r="688">
      <c r="A688" t="s">
        <v>152</v>
      </c>
      <c r="C688" s="12">
        <v>20.0</v>
      </c>
      <c r="F688" s="12">
        <v>0.111007463761</v>
      </c>
      <c r="I688">
        <v>12.924371739030072</v>
      </c>
    </row>
    <row r="689">
      <c r="A689" t="s">
        <v>152</v>
      </c>
      <c r="C689" s="12">
        <v>76.0</v>
      </c>
      <c r="F689" s="12">
        <v>0.853864048963</v>
      </c>
      <c r="I689">
        <v>20.05138474120247</v>
      </c>
    </row>
    <row r="690">
      <c r="A690" t="s">
        <v>152</v>
      </c>
      <c r="C690" s="12">
        <v>16.0</v>
      </c>
      <c r="F690" s="12">
        <v>0.435232645257</v>
      </c>
      <c r="I690">
        <v>12.57596119345665</v>
      </c>
    </row>
    <row r="691">
      <c r="A691" t="s">
        <v>152</v>
      </c>
      <c r="C691" s="12">
        <v>16.0</v>
      </c>
      <c r="F691" s="12">
        <v>0.201549651962</v>
      </c>
      <c r="I691">
        <v>10.76103700177706</v>
      </c>
    </row>
    <row r="692">
      <c r="A692" t="s">
        <v>152</v>
      </c>
      <c r="C692" s="12">
        <v>16.0</v>
      </c>
      <c r="F692" s="12">
        <v>0.568315222495</v>
      </c>
      <c r="I692">
        <v>10.451631751799724</v>
      </c>
    </row>
    <row r="693">
      <c r="A693" t="s">
        <v>152</v>
      </c>
      <c r="C693" s="12">
        <v>16.0</v>
      </c>
      <c r="F693" s="12">
        <v>0.396337472951</v>
      </c>
      <c r="I693">
        <v>12.397269428089775</v>
      </c>
    </row>
    <row r="694">
      <c r="A694" t="s">
        <v>152</v>
      </c>
      <c r="C694" s="12">
        <v>68.0</v>
      </c>
      <c r="F694" s="12">
        <v>0.825536585924</v>
      </c>
      <c r="I694">
        <v>14.46486879774805</v>
      </c>
    </row>
    <row r="695">
      <c r="A695" t="s">
        <v>152</v>
      </c>
      <c r="C695" s="12">
        <v>24.0</v>
      </c>
      <c r="F695" s="12">
        <v>0.443801608231</v>
      </c>
      <c r="I695">
        <v>13.288145797185166</v>
      </c>
    </row>
    <row r="696">
      <c r="A696" t="s">
        <v>152</v>
      </c>
      <c r="C696" s="12">
        <v>28.0</v>
      </c>
      <c r="F696" s="12">
        <v>0.723894179674</v>
      </c>
      <c r="I696">
        <v>17.147183389986825</v>
      </c>
    </row>
    <row r="697">
      <c r="A697" t="s">
        <v>152</v>
      </c>
      <c r="C697" s="12">
        <v>28.0</v>
      </c>
      <c r="F697" s="12">
        <v>0.484009550091</v>
      </c>
      <c r="I697">
        <v>13.795571474873745</v>
      </c>
    </row>
    <row r="698">
      <c r="A698" t="s">
        <v>152</v>
      </c>
      <c r="C698" s="12">
        <v>16.0</v>
      </c>
      <c r="F698" s="12">
        <v>0.33824311661</v>
      </c>
      <c r="I698">
        <v>12.776821163981943</v>
      </c>
    </row>
    <row r="699">
      <c r="A699" t="s">
        <v>152</v>
      </c>
      <c r="C699" s="12">
        <v>56.0</v>
      </c>
      <c r="F699" s="12">
        <v>1.00501401872</v>
      </c>
      <c r="I699">
        <v>19.118742131440488</v>
      </c>
    </row>
    <row r="700">
      <c r="A700" t="s">
        <v>152</v>
      </c>
      <c r="C700" s="12">
        <v>60.0</v>
      </c>
      <c r="F700" s="12">
        <v>0.81137249102</v>
      </c>
      <c r="I700">
        <v>17.48274732691135</v>
      </c>
    </row>
    <row r="701">
      <c r="A701" t="s">
        <v>152</v>
      </c>
      <c r="C701" s="12">
        <v>24.0</v>
      </c>
      <c r="F701" s="12">
        <v>0.486717331532</v>
      </c>
      <c r="I701">
        <v>12.38685621709729</v>
      </c>
    </row>
    <row r="702">
      <c r="A702" t="s">
        <v>152</v>
      </c>
      <c r="C702" s="12">
        <v>28.0</v>
      </c>
      <c r="F702" s="12">
        <v>0.370455606297</v>
      </c>
      <c r="I702">
        <v>13.389211259417364</v>
      </c>
    </row>
    <row r="703">
      <c r="A703" t="s">
        <v>152</v>
      </c>
      <c r="C703" s="12">
        <v>68.0</v>
      </c>
      <c r="F703" s="12">
        <v>1.01153383173</v>
      </c>
      <c r="I703">
        <v>15.740773661019386</v>
      </c>
    </row>
    <row r="704">
      <c r="A704" t="s">
        <v>152</v>
      </c>
      <c r="C704" s="12">
        <v>72.0</v>
      </c>
      <c r="F704" s="12">
        <v>0.890629108677</v>
      </c>
      <c r="I704">
        <v>17.69412648170745</v>
      </c>
    </row>
    <row r="705">
      <c r="A705" t="s">
        <v>152</v>
      </c>
      <c r="C705" s="12">
        <v>44.0</v>
      </c>
      <c r="F705" s="12">
        <v>1.24571927516</v>
      </c>
      <c r="I705">
        <v>13.786435464744317</v>
      </c>
    </row>
    <row r="706">
      <c r="A706" t="s">
        <v>152</v>
      </c>
      <c r="C706" s="12">
        <v>64.0</v>
      </c>
      <c r="F706" s="12">
        <v>0.810110083992</v>
      </c>
      <c r="I706">
        <v>17.981036836169395</v>
      </c>
    </row>
    <row r="707">
      <c r="A707" t="s">
        <v>152</v>
      </c>
      <c r="C707" s="12">
        <v>16.0</v>
      </c>
      <c r="F707" s="12">
        <v>0.375572448352</v>
      </c>
      <c r="I707">
        <v>14.76845991302244</v>
      </c>
    </row>
    <row r="708">
      <c r="A708" t="s">
        <v>152</v>
      </c>
      <c r="C708" s="12">
        <v>48.0</v>
      </c>
      <c r="F708" s="12">
        <v>0.903492548918</v>
      </c>
      <c r="I708">
        <v>17.263652085493753</v>
      </c>
    </row>
    <row r="709">
      <c r="A709" t="s">
        <v>152</v>
      </c>
      <c r="C709" s="12">
        <v>100.0</v>
      </c>
      <c r="F709" s="12">
        <v>1.04325076523</v>
      </c>
      <c r="I709">
        <v>17.072702677678873</v>
      </c>
    </row>
    <row r="710">
      <c r="A710" t="s">
        <v>152</v>
      </c>
      <c r="C710" s="12">
        <v>20.0</v>
      </c>
      <c r="F710" s="12">
        <v>0.762948765083</v>
      </c>
      <c r="I710">
        <v>12.720832888774135</v>
      </c>
    </row>
    <row r="711">
      <c r="A711" t="s">
        <v>152</v>
      </c>
      <c r="C711" s="12">
        <v>28.0</v>
      </c>
      <c r="F711" s="12">
        <v>0.494046178721</v>
      </c>
      <c r="I711">
        <v>25.62850426937021</v>
      </c>
    </row>
    <row r="712">
      <c r="A712" t="s">
        <v>152</v>
      </c>
      <c r="C712" s="12">
        <v>40.0</v>
      </c>
      <c r="F712" s="12">
        <v>0.773593099205</v>
      </c>
      <c r="I712">
        <v>14.08274738529468</v>
      </c>
    </row>
    <row r="713">
      <c r="A713" t="s">
        <v>152</v>
      </c>
      <c r="C713" s="12">
        <v>36.0</v>
      </c>
      <c r="F713" s="12">
        <v>0.456293886674</v>
      </c>
      <c r="I713">
        <v>11.553877910087968</v>
      </c>
    </row>
    <row r="714">
      <c r="A714" t="s">
        <v>152</v>
      </c>
      <c r="C714" s="12">
        <v>16.0</v>
      </c>
      <c r="F714" s="12">
        <v>0.377581447899</v>
      </c>
      <c r="I714">
        <v>12.857760268003679</v>
      </c>
    </row>
    <row r="715">
      <c r="A715" t="s">
        <v>152</v>
      </c>
      <c r="C715" s="12">
        <v>32.0</v>
      </c>
      <c r="F715" s="12">
        <v>0.640098177568</v>
      </c>
      <c r="I715">
        <v>14.46376382129649</v>
      </c>
    </row>
    <row r="716">
      <c r="A716" t="s">
        <v>152</v>
      </c>
      <c r="C716" s="12">
        <v>16.0</v>
      </c>
      <c r="F716" s="12">
        <v>0.410783118822</v>
      </c>
      <c r="I716">
        <v>11.500656276554706</v>
      </c>
    </row>
    <row r="717">
      <c r="A717" t="s">
        <v>152</v>
      </c>
      <c r="C717" s="12">
        <v>16.0</v>
      </c>
      <c r="F717" s="12">
        <v>0.224524113825</v>
      </c>
      <c r="I717">
        <v>9.738012131331926</v>
      </c>
    </row>
    <row r="718">
      <c r="A718" t="s">
        <v>152</v>
      </c>
      <c r="C718" s="12">
        <v>48.0</v>
      </c>
      <c r="F718" s="12">
        <v>0.717052271339</v>
      </c>
      <c r="I718">
        <v>18.00160410481589</v>
      </c>
    </row>
    <row r="719">
      <c r="A719" t="s">
        <v>152</v>
      </c>
      <c r="C719" s="12">
        <v>32.0</v>
      </c>
      <c r="F719" s="12">
        <v>0.748475134481</v>
      </c>
      <c r="I719">
        <v>17.877203466453086</v>
      </c>
    </row>
    <row r="720">
      <c r="A720" t="s">
        <v>152</v>
      </c>
      <c r="C720" s="12">
        <v>32.0</v>
      </c>
      <c r="F720" s="12">
        <v>0.641125563908</v>
      </c>
      <c r="I720">
        <v>17.603831021590928</v>
      </c>
    </row>
    <row r="721">
      <c r="A721" t="s">
        <v>152</v>
      </c>
      <c r="C721" s="12">
        <v>16.0</v>
      </c>
      <c r="F721" s="12">
        <v>0.153894210273</v>
      </c>
      <c r="I721">
        <v>10.44458115240024</v>
      </c>
    </row>
    <row r="722">
      <c r="A722" t="s">
        <v>152</v>
      </c>
      <c r="C722" s="12">
        <v>36.0</v>
      </c>
      <c r="F722" s="12">
        <v>0.646702713372</v>
      </c>
      <c r="I722">
        <v>18.953665136829844</v>
      </c>
    </row>
    <row r="723">
      <c r="A723" t="s">
        <v>152</v>
      </c>
      <c r="C723" s="12">
        <v>24.0</v>
      </c>
      <c r="F723" s="12">
        <v>0.61517639329</v>
      </c>
      <c r="I723">
        <v>14.25117699568703</v>
      </c>
    </row>
    <row r="724">
      <c r="A724" t="s">
        <v>152</v>
      </c>
      <c r="C724" s="12">
        <v>20.0</v>
      </c>
      <c r="F724" s="12">
        <v>0.489015609625</v>
      </c>
      <c r="I724">
        <v>16.1623079121073</v>
      </c>
    </row>
    <row r="725">
      <c r="A725" t="s">
        <v>152</v>
      </c>
      <c r="C725" s="12">
        <v>24.0</v>
      </c>
      <c r="F725" s="12">
        <v>0.771989540151</v>
      </c>
      <c r="I725">
        <v>11.61006038405812</v>
      </c>
    </row>
    <row r="726">
      <c r="A726" t="s">
        <v>152</v>
      </c>
      <c r="C726" s="12">
        <v>24.0</v>
      </c>
      <c r="F726" s="12">
        <v>0.714161727502</v>
      </c>
      <c r="I726">
        <v>13.247952190738173</v>
      </c>
    </row>
    <row r="727">
      <c r="A727" t="s">
        <v>152</v>
      </c>
      <c r="C727" s="12">
        <v>20.0</v>
      </c>
      <c r="F727" s="12">
        <v>0.841617858724</v>
      </c>
      <c r="I727">
        <v>13.394918502243817</v>
      </c>
    </row>
    <row r="728">
      <c r="A728" t="s">
        <v>152</v>
      </c>
      <c r="C728" s="12">
        <v>24.0</v>
      </c>
      <c r="F728" s="12">
        <v>0.543217288927</v>
      </c>
      <c r="I728">
        <v>11.412001376583463</v>
      </c>
    </row>
    <row r="729">
      <c r="A729" t="s">
        <v>152</v>
      </c>
      <c r="C729" s="12">
        <v>20.0</v>
      </c>
      <c r="F729" s="12">
        <v>0.186574745759</v>
      </c>
      <c r="I729">
        <v>12.255404958222037</v>
      </c>
    </row>
    <row r="730">
      <c r="A730" t="s">
        <v>152</v>
      </c>
      <c r="C730" s="12">
        <v>100.0</v>
      </c>
      <c r="F730" s="12">
        <v>1.49499227385</v>
      </c>
      <c r="I730">
        <v>22.253202498437673</v>
      </c>
    </row>
    <row r="731">
      <c r="A731" t="s">
        <v>152</v>
      </c>
      <c r="C731" s="12">
        <v>32.0</v>
      </c>
      <c r="F731" s="12">
        <v>0.527873685172</v>
      </c>
      <c r="I731">
        <v>18.82561349803194</v>
      </c>
    </row>
    <row r="732">
      <c r="A732" t="s">
        <v>152</v>
      </c>
      <c r="C732" s="12">
        <v>224.0</v>
      </c>
      <c r="F732" s="12">
        <v>1.76274343955</v>
      </c>
      <c r="I732">
        <v>20.84622782205084</v>
      </c>
    </row>
    <row r="733">
      <c r="A733" t="s">
        <v>152</v>
      </c>
      <c r="C733" s="12">
        <v>84.0</v>
      </c>
      <c r="F733" s="12">
        <v>0.471654363294</v>
      </c>
      <c r="I733">
        <v>10.916455641059205</v>
      </c>
    </row>
    <row r="734">
      <c r="A734" t="s">
        <v>152</v>
      </c>
      <c r="C734" s="12">
        <v>56.0</v>
      </c>
      <c r="F734" s="12">
        <v>0.801710426333</v>
      </c>
      <c r="I734">
        <v>12.278133679221709</v>
      </c>
    </row>
    <row r="735">
      <c r="A735" t="s">
        <v>152</v>
      </c>
      <c r="C735" s="12">
        <v>16.0</v>
      </c>
      <c r="F735" s="12">
        <v>0.416472259392</v>
      </c>
      <c r="I735">
        <v>12.522022016346272</v>
      </c>
    </row>
    <row r="736">
      <c r="A736" t="s">
        <v>152</v>
      </c>
      <c r="C736" s="12">
        <v>28.0</v>
      </c>
      <c r="F736" s="12">
        <v>0.592533364818</v>
      </c>
      <c r="I736">
        <v>11.36413218384327</v>
      </c>
    </row>
    <row r="737">
      <c r="A737" t="s">
        <v>152</v>
      </c>
      <c r="C737" s="12">
        <v>72.0</v>
      </c>
      <c r="F737" s="12">
        <v>0.443850590002</v>
      </c>
      <c r="I737">
        <v>64.5777426852408</v>
      </c>
    </row>
    <row r="738">
      <c r="A738" t="s">
        <v>152</v>
      </c>
      <c r="C738" s="12">
        <v>32.0</v>
      </c>
      <c r="F738" s="12">
        <v>0.813554182766</v>
      </c>
      <c r="I738">
        <v>15.007679320774855</v>
      </c>
    </row>
    <row r="739">
      <c r="A739" t="s">
        <v>152</v>
      </c>
      <c r="C739" s="12">
        <v>48.0</v>
      </c>
      <c r="F739" s="12">
        <v>0.49496402264</v>
      </c>
      <c r="I739">
        <v>26.586494751389473</v>
      </c>
    </row>
    <row r="740">
      <c r="A740" t="s">
        <v>152</v>
      </c>
      <c r="C740" s="12">
        <v>56.0</v>
      </c>
      <c r="F740" s="12">
        <v>0.945022275467</v>
      </c>
      <c r="I740">
        <v>14.684131309568482</v>
      </c>
    </row>
    <row r="741">
      <c r="A741" t="s">
        <v>152</v>
      </c>
      <c r="C741" s="12">
        <v>68.0</v>
      </c>
      <c r="F741" s="12">
        <v>0.939805534408</v>
      </c>
      <c r="I741">
        <v>24.476253987347388</v>
      </c>
    </row>
    <row r="742">
      <c r="A742" t="s">
        <v>152</v>
      </c>
      <c r="C742" s="12">
        <v>24.0</v>
      </c>
      <c r="F742" s="12">
        <v>0.658773735941</v>
      </c>
      <c r="I742">
        <v>11.503107911521852</v>
      </c>
    </row>
    <row r="743">
      <c r="A743" t="s">
        <v>152</v>
      </c>
      <c r="C743" s="12">
        <v>20.0</v>
      </c>
      <c r="F743" s="12">
        <v>0.485237449689</v>
      </c>
      <c r="I743">
        <v>9.821520989198438</v>
      </c>
    </row>
    <row r="744">
      <c r="A744" t="s">
        <v>152</v>
      </c>
      <c r="C744" s="12">
        <v>24.0</v>
      </c>
      <c r="F744" s="12">
        <v>0.504846593076</v>
      </c>
      <c r="I744">
        <v>9.709867125951924</v>
      </c>
    </row>
    <row r="745">
      <c r="A745" t="s">
        <v>152</v>
      </c>
      <c r="C745" s="12">
        <v>16.0</v>
      </c>
      <c r="F745" s="12">
        <v>0.309458244781</v>
      </c>
      <c r="I745">
        <v>9.27675830913122</v>
      </c>
    </row>
    <row r="746">
      <c r="C746" s="12">
        <v>16.0</v>
      </c>
      <c r="F746" s="12">
        <v>0.0963539726113</v>
      </c>
    </row>
    <row r="747">
      <c r="C747" s="12">
        <v>76.0</v>
      </c>
      <c r="F747" s="12">
        <v>1.19989495314</v>
      </c>
    </row>
    <row r="748">
      <c r="C748" s="12">
        <v>56.0</v>
      </c>
      <c r="F748" s="12">
        <v>0.776067336541</v>
      </c>
    </row>
    <row r="749">
      <c r="A749" t="s">
        <v>152</v>
      </c>
      <c r="C749" s="12">
        <v>36.0</v>
      </c>
      <c r="F749" s="12">
        <v>1.00471783437</v>
      </c>
      <c r="I749">
        <v>10.706903687353195</v>
      </c>
    </row>
    <row r="750">
      <c r="A750" t="s">
        <v>152</v>
      </c>
      <c r="C750" s="12">
        <v>24.0</v>
      </c>
      <c r="F750" s="12">
        <v>0.551252202265</v>
      </c>
      <c r="I750">
        <v>10.21371786333705</v>
      </c>
    </row>
    <row r="751">
      <c r="A751" t="s">
        <v>152</v>
      </c>
      <c r="C751" s="12">
        <v>48.0</v>
      </c>
      <c r="F751" s="12">
        <v>1.04305879839</v>
      </c>
      <c r="I751">
        <v>19.408211150717886</v>
      </c>
    </row>
    <row r="752">
      <c r="A752" t="s">
        <v>152</v>
      </c>
      <c r="C752" s="12">
        <v>20.0</v>
      </c>
      <c r="F752" s="12">
        <v>0.509341568344</v>
      </c>
      <c r="I752">
        <v>10.264116174940977</v>
      </c>
    </row>
    <row r="753">
      <c r="A753" t="s">
        <v>152</v>
      </c>
      <c r="C753" s="12">
        <v>16.0</v>
      </c>
      <c r="F753" s="12">
        <v>0.461780779444</v>
      </c>
      <c r="I753">
        <v>11.213272351451133</v>
      </c>
    </row>
    <row r="754">
      <c r="A754" t="s">
        <v>152</v>
      </c>
      <c r="C754" s="12">
        <v>24.0</v>
      </c>
      <c r="F754" s="12">
        <v>1.00095244325</v>
      </c>
      <c r="I754">
        <v>10.797092126080422</v>
      </c>
    </row>
    <row r="755">
      <c r="A755" t="s">
        <v>152</v>
      </c>
      <c r="C755" s="12">
        <v>36.0</v>
      </c>
      <c r="F755" s="12">
        <v>0.527944797122</v>
      </c>
      <c r="I755">
        <v>9.50206270987199</v>
      </c>
    </row>
    <row r="756">
      <c r="A756" t="s">
        <v>152</v>
      </c>
      <c r="C756" s="12">
        <v>64.0</v>
      </c>
      <c r="F756" s="12">
        <v>0.92528810116</v>
      </c>
      <c r="I756">
        <v>17.725058094062526</v>
      </c>
    </row>
    <row r="757">
      <c r="A757" t="s">
        <v>152</v>
      </c>
      <c r="C757" s="12">
        <v>32.0</v>
      </c>
      <c r="F757" s="12">
        <v>0.958310492344</v>
      </c>
      <c r="I757">
        <v>18.987256461366865</v>
      </c>
    </row>
    <row r="758">
      <c r="A758" t="s">
        <v>152</v>
      </c>
      <c r="C758" s="12">
        <v>24.0</v>
      </c>
      <c r="F758" s="12">
        <v>0.761709242566</v>
      </c>
      <c r="I758">
        <v>11.000977711397953</v>
      </c>
    </row>
    <row r="759">
      <c r="A759" t="s">
        <v>152</v>
      </c>
      <c r="C759" s="12">
        <v>32.0</v>
      </c>
      <c r="F759" s="12">
        <v>0.489468043237</v>
      </c>
      <c r="I759">
        <v>10.525271124640614</v>
      </c>
    </row>
    <row r="760">
      <c r="A760" t="s">
        <v>152</v>
      </c>
      <c r="C760" s="12">
        <v>28.0</v>
      </c>
      <c r="F760" s="12">
        <v>1.16527793542</v>
      </c>
      <c r="I760">
        <v>15.249335716355027</v>
      </c>
    </row>
    <row r="761">
      <c r="A761" t="s">
        <v>152</v>
      </c>
      <c r="C761" s="12">
        <v>20.0</v>
      </c>
      <c r="F761" s="12">
        <v>0.391933014413</v>
      </c>
      <c r="I761">
        <v>9.976028031189005</v>
      </c>
    </row>
    <row r="762">
      <c r="A762" t="s">
        <v>152</v>
      </c>
      <c r="C762" s="12">
        <v>36.0</v>
      </c>
      <c r="F762" s="12">
        <v>1.18439763129</v>
      </c>
      <c r="I762">
        <v>15.033115220109643</v>
      </c>
    </row>
    <row r="763">
      <c r="A763" t="s">
        <v>152</v>
      </c>
      <c r="C763" s="12">
        <v>16.0</v>
      </c>
      <c r="F763" s="12">
        <v>0.155861065306</v>
      </c>
      <c r="I763">
        <v>18.238117050760053</v>
      </c>
    </row>
    <row r="764">
      <c r="A764" t="s">
        <v>152</v>
      </c>
      <c r="C764" s="12">
        <v>60.0</v>
      </c>
      <c r="F764" s="12">
        <v>1.28943002954</v>
      </c>
      <c r="I764">
        <v>14.724833810161247</v>
      </c>
    </row>
    <row r="765">
      <c r="A765" t="s">
        <v>152</v>
      </c>
      <c r="C765" s="12">
        <v>20.0</v>
      </c>
      <c r="F765" s="12">
        <v>0.607144713512</v>
      </c>
      <c r="I765">
        <v>11.908923759232684</v>
      </c>
    </row>
    <row r="766">
      <c r="A766" t="s">
        <v>152</v>
      </c>
      <c r="C766" s="12">
        <v>16.0</v>
      </c>
      <c r="F766" s="12">
        <v>0.492753392144</v>
      </c>
      <c r="I766">
        <v>10.41699139944193</v>
      </c>
    </row>
    <row r="767">
      <c r="A767" t="s">
        <v>152</v>
      </c>
      <c r="C767" s="12">
        <v>16.0</v>
      </c>
      <c r="F767" s="12">
        <v>0.254165886837</v>
      </c>
      <c r="I767">
        <v>10.258901654009147</v>
      </c>
    </row>
    <row r="768">
      <c r="A768" t="s">
        <v>152</v>
      </c>
      <c r="C768" s="12">
        <v>16.0</v>
      </c>
      <c r="F768" s="12">
        <v>0.487429524414</v>
      </c>
      <c r="I768">
        <v>12.512659939607252</v>
      </c>
    </row>
    <row r="769">
      <c r="A769" t="s">
        <v>152</v>
      </c>
      <c r="C769" s="12">
        <v>24.0</v>
      </c>
      <c r="F769" s="12">
        <v>0.626589402078</v>
      </c>
      <c r="I769">
        <v>9.907375068262741</v>
      </c>
    </row>
    <row r="770">
      <c r="A770" t="s">
        <v>152</v>
      </c>
      <c r="C770" s="12">
        <v>16.0</v>
      </c>
      <c r="F770" s="12">
        <v>0.112050260383</v>
      </c>
      <c r="I770">
        <v>11.110784371144824</v>
      </c>
    </row>
    <row r="771">
      <c r="A771" t="s">
        <v>152</v>
      </c>
      <c r="C771" s="12">
        <v>24.0</v>
      </c>
      <c r="F771" s="12">
        <v>0.577855914529</v>
      </c>
      <c r="I771">
        <v>7.043691128174962</v>
      </c>
    </row>
    <row r="772">
      <c r="A772" t="s">
        <v>152</v>
      </c>
      <c r="C772" s="12">
        <v>72.0</v>
      </c>
      <c r="F772" s="12">
        <v>1.14842845034</v>
      </c>
      <c r="I772">
        <v>21.922223380054515</v>
      </c>
    </row>
    <row r="773">
      <c r="A773" t="s">
        <v>152</v>
      </c>
      <c r="C773" s="12">
        <v>100.0</v>
      </c>
      <c r="F773" s="12">
        <v>1.08833663018</v>
      </c>
      <c r="I773">
        <v>16.767812886064945</v>
      </c>
    </row>
    <row r="774">
      <c r="A774" t="s">
        <v>152</v>
      </c>
      <c r="C774" s="12">
        <v>16.0</v>
      </c>
      <c r="F774" s="12">
        <v>0.521868753152</v>
      </c>
      <c r="I774">
        <v>11.066460868314755</v>
      </c>
    </row>
    <row r="775">
      <c r="A775" t="s">
        <v>152</v>
      </c>
      <c r="C775" s="12">
        <v>16.0</v>
      </c>
      <c r="F775" s="12">
        <v>0.208655687496</v>
      </c>
      <c r="I775">
        <v>16.53934502756244</v>
      </c>
    </row>
    <row r="776">
      <c r="A776" t="s">
        <v>152</v>
      </c>
      <c r="C776" s="12">
        <v>16.0</v>
      </c>
      <c r="F776" s="12">
        <v>0.379660040485</v>
      </c>
      <c r="I776">
        <v>10.572480401537161</v>
      </c>
    </row>
    <row r="777">
      <c r="A777" t="s">
        <v>152</v>
      </c>
      <c r="C777" s="12">
        <v>20.0</v>
      </c>
      <c r="F777" s="12">
        <v>0.34347032147</v>
      </c>
      <c r="I777">
        <v>8.464255469772244</v>
      </c>
    </row>
    <row r="778">
      <c r="A778" t="s">
        <v>152</v>
      </c>
      <c r="C778" s="12">
        <v>32.0</v>
      </c>
      <c r="F778" s="12">
        <v>0.75533655829</v>
      </c>
      <c r="I778">
        <v>11.687311759575563</v>
      </c>
    </row>
    <row r="779">
      <c r="A779" t="s">
        <v>152</v>
      </c>
      <c r="C779" s="12">
        <v>20.0</v>
      </c>
      <c r="F779" s="12">
        <v>0.447702476862</v>
      </c>
      <c r="I779">
        <v>10.870954888725592</v>
      </c>
    </row>
    <row r="780">
      <c r="A780" t="s">
        <v>152</v>
      </c>
      <c r="C780" s="12">
        <v>16.0</v>
      </c>
      <c r="F780" s="12">
        <v>0.350039513739</v>
      </c>
      <c r="I780">
        <v>16.113436225825055</v>
      </c>
    </row>
    <row r="781">
      <c r="A781" t="s">
        <v>152</v>
      </c>
      <c r="C781" s="12">
        <v>56.0</v>
      </c>
      <c r="F781" s="12">
        <v>0.823494452797</v>
      </c>
      <c r="I781">
        <v>20.69561060597124</v>
      </c>
    </row>
    <row r="782">
      <c r="A782" t="s">
        <v>152</v>
      </c>
      <c r="C782" s="12">
        <v>100.0</v>
      </c>
      <c r="F782" s="12">
        <v>1.06141521773</v>
      </c>
      <c r="I782">
        <v>18.98134367997472</v>
      </c>
    </row>
    <row r="783">
      <c r="A783" t="s">
        <v>152</v>
      </c>
      <c r="C783" s="12">
        <v>212.0</v>
      </c>
      <c r="F783" s="12">
        <v>1.55973397218</v>
      </c>
      <c r="I783">
        <v>22.272434649198594</v>
      </c>
    </row>
    <row r="784">
      <c r="A784" t="s">
        <v>152</v>
      </c>
      <c r="C784" s="12">
        <v>44.0</v>
      </c>
      <c r="F784" s="12">
        <v>0.981426512793</v>
      </c>
      <c r="I784">
        <v>18.81654924949533</v>
      </c>
    </row>
    <row r="785">
      <c r="A785" t="s">
        <v>152</v>
      </c>
      <c r="C785" s="12">
        <v>44.0</v>
      </c>
      <c r="F785" s="12">
        <v>1.05548817851</v>
      </c>
      <c r="I785">
        <v>24.461131631633325</v>
      </c>
    </row>
    <row r="786">
      <c r="A786" t="s">
        <v>152</v>
      </c>
      <c r="C786" s="12">
        <v>24.0</v>
      </c>
      <c r="F786" s="12">
        <v>0.583836636702</v>
      </c>
      <c r="I786">
        <v>10.176254651322338</v>
      </c>
    </row>
    <row r="787">
      <c r="A787" t="s">
        <v>152</v>
      </c>
      <c r="C787" s="12">
        <v>16.0</v>
      </c>
      <c r="F787" s="12">
        <v>0.590212431754</v>
      </c>
      <c r="I787">
        <v>10.76880408193737</v>
      </c>
    </row>
    <row r="788">
      <c r="A788" t="s">
        <v>154</v>
      </c>
      <c r="C788" s="12">
        <v>72.0</v>
      </c>
      <c r="F788" s="12">
        <v>0.778597927969</v>
      </c>
      <c r="I788">
        <v>21.275655869067105</v>
      </c>
    </row>
    <row r="789">
      <c r="A789" t="s">
        <v>154</v>
      </c>
      <c r="C789" s="12">
        <v>48.0</v>
      </c>
      <c r="F789" s="12">
        <v>0.884028955742</v>
      </c>
      <c r="I789">
        <v>12.544317052767388</v>
      </c>
    </row>
    <row r="790">
      <c r="A790" t="s">
        <v>154</v>
      </c>
      <c r="C790" s="12">
        <v>16.0</v>
      </c>
      <c r="F790" s="12">
        <v>0.440037405897</v>
      </c>
      <c r="I790">
        <v>9.179222408889668</v>
      </c>
    </row>
    <row r="791">
      <c r="A791" t="s">
        <v>154</v>
      </c>
      <c r="C791" s="12">
        <v>20.0</v>
      </c>
      <c r="F791" s="12">
        <v>0.326910707763</v>
      </c>
      <c r="I791">
        <v>10.940377755170507</v>
      </c>
    </row>
    <row r="792">
      <c r="A792" t="s">
        <v>154</v>
      </c>
      <c r="C792" s="12">
        <v>128.0</v>
      </c>
      <c r="F792" s="12">
        <v>0.904046152382</v>
      </c>
      <c r="I792">
        <v>15.154809112647971</v>
      </c>
    </row>
    <row r="793">
      <c r="A793" t="s">
        <v>154</v>
      </c>
      <c r="C793" s="12">
        <v>40.0</v>
      </c>
      <c r="F793" s="12">
        <v>0.57224785072</v>
      </c>
      <c r="I793">
        <v>10.853956203675986</v>
      </c>
    </row>
    <row r="794">
      <c r="A794" t="s">
        <v>154</v>
      </c>
      <c r="C794" s="12">
        <v>52.0</v>
      </c>
      <c r="F794" s="12">
        <v>0.876867543976</v>
      </c>
      <c r="I794">
        <v>16.16602024296352</v>
      </c>
    </row>
    <row r="795">
      <c r="A795" t="s">
        <v>154</v>
      </c>
      <c r="C795" s="12">
        <v>32.0</v>
      </c>
      <c r="F795" s="12">
        <v>0.622382312304</v>
      </c>
      <c r="I795">
        <v>12.509502493345302</v>
      </c>
    </row>
    <row r="796">
      <c r="A796" t="s">
        <v>154</v>
      </c>
      <c r="C796" s="12">
        <v>48.0</v>
      </c>
      <c r="F796" s="12">
        <v>1.16404242322</v>
      </c>
      <c r="I796">
        <v>13.107792631177775</v>
      </c>
    </row>
    <row r="797">
      <c r="A797" t="s">
        <v>154</v>
      </c>
      <c r="C797" s="12">
        <v>20.0</v>
      </c>
      <c r="F797" s="12">
        <v>0.686343000769</v>
      </c>
      <c r="I797">
        <v>11.884434084735917</v>
      </c>
    </row>
    <row r="798">
      <c r="A798" t="s">
        <v>154</v>
      </c>
      <c r="C798" s="12">
        <v>76.0</v>
      </c>
      <c r="F798" s="12">
        <v>1.12741273574</v>
      </c>
      <c r="I798">
        <v>14.62494655586712</v>
      </c>
    </row>
    <row r="799">
      <c r="A799" t="s">
        <v>154</v>
      </c>
      <c r="C799" s="12">
        <v>40.0</v>
      </c>
      <c r="F799" s="12">
        <v>0.671571970312</v>
      </c>
      <c r="I799">
        <v>16.041344586315436</v>
      </c>
    </row>
    <row r="800">
      <c r="A800" t="s">
        <v>154</v>
      </c>
      <c r="C800" s="12">
        <v>16.0</v>
      </c>
      <c r="F800" s="12">
        <v>0.470951674201</v>
      </c>
      <c r="I800">
        <v>12.888101617758556</v>
      </c>
    </row>
    <row r="801">
      <c r="A801" t="s">
        <v>154</v>
      </c>
      <c r="C801" s="12">
        <v>72.0</v>
      </c>
      <c r="F801" s="12">
        <v>1.02846790054</v>
      </c>
      <c r="I801">
        <v>16.16195329446204</v>
      </c>
    </row>
    <row r="802">
      <c r="A802" t="s">
        <v>154</v>
      </c>
      <c r="C802" s="12">
        <v>104.0</v>
      </c>
      <c r="F802" s="12">
        <v>1.360609382</v>
      </c>
      <c r="I802">
        <v>16.849982826004666</v>
      </c>
    </row>
    <row r="803">
      <c r="A803" t="s">
        <v>154</v>
      </c>
      <c r="C803" s="12">
        <v>64.0</v>
      </c>
      <c r="F803" s="12">
        <v>1.12771936124</v>
      </c>
      <c r="I803">
        <v>18.35558109764474</v>
      </c>
    </row>
    <row r="804">
      <c r="A804" t="s">
        <v>154</v>
      </c>
      <c r="C804" s="12">
        <v>24.0</v>
      </c>
      <c r="F804" s="12">
        <v>0.222493457569</v>
      </c>
      <c r="I804">
        <v>10.092536674293246</v>
      </c>
    </row>
    <row r="805">
      <c r="A805" t="s">
        <v>154</v>
      </c>
      <c r="C805" s="12">
        <v>84.0</v>
      </c>
      <c r="F805" s="12">
        <v>1.46547222462</v>
      </c>
      <c r="I805">
        <v>18.670063993166597</v>
      </c>
    </row>
    <row r="806">
      <c r="A806" t="s">
        <v>154</v>
      </c>
      <c r="C806" s="12">
        <v>16.0</v>
      </c>
      <c r="F806" s="12">
        <v>0.34099963226</v>
      </c>
      <c r="I806">
        <v>11.557728847007171</v>
      </c>
    </row>
    <row r="807">
      <c r="A807" t="s">
        <v>154</v>
      </c>
      <c r="C807" s="12">
        <v>16.0</v>
      </c>
      <c r="F807" s="12">
        <v>0.35102531969</v>
      </c>
      <c r="I807">
        <v>12.655198930863332</v>
      </c>
    </row>
    <row r="808">
      <c r="A808" t="s">
        <v>154</v>
      </c>
      <c r="C808" s="12">
        <v>24.0</v>
      </c>
      <c r="F808" s="12">
        <v>0.464333429881</v>
      </c>
      <c r="I808">
        <v>14.726521109513723</v>
      </c>
    </row>
    <row r="809">
      <c r="A809" t="s">
        <v>154</v>
      </c>
      <c r="C809" s="12">
        <v>24.0</v>
      </c>
      <c r="F809" s="12">
        <v>0.709839170441</v>
      </c>
      <c r="I809">
        <v>11.629403483780097</v>
      </c>
    </row>
    <row r="810">
      <c r="A810" t="s">
        <v>154</v>
      </c>
      <c r="C810" s="12">
        <v>24.0</v>
      </c>
      <c r="F810" s="12">
        <v>0.603455427749</v>
      </c>
      <c r="I810">
        <v>15.511575055051313</v>
      </c>
    </row>
    <row r="811">
      <c r="A811" t="s">
        <v>154</v>
      </c>
      <c r="C811" s="12">
        <v>68.0</v>
      </c>
      <c r="F811" s="12">
        <v>0.773934350712</v>
      </c>
      <c r="I811">
        <v>13.89516102595088</v>
      </c>
    </row>
    <row r="812">
      <c r="A812" t="s">
        <v>154</v>
      </c>
      <c r="C812" s="12">
        <v>104.0</v>
      </c>
      <c r="F812" s="12">
        <v>1.13600381035</v>
      </c>
      <c r="I812">
        <v>28.141612368035602</v>
      </c>
    </row>
    <row r="813">
      <c r="A813" t="s">
        <v>154</v>
      </c>
      <c r="C813" s="12">
        <v>40.0</v>
      </c>
      <c r="F813" s="12">
        <v>0.911423955361</v>
      </c>
      <c r="I813">
        <v>11.43106971046421</v>
      </c>
    </row>
    <row r="814">
      <c r="A814" t="s">
        <v>154</v>
      </c>
      <c r="C814" s="12">
        <v>16.0</v>
      </c>
      <c r="F814" s="12">
        <v>0.330662051399</v>
      </c>
      <c r="I814">
        <v>21.181028285566228</v>
      </c>
    </row>
    <row r="815">
      <c r="A815" t="s">
        <v>154</v>
      </c>
      <c r="C815" s="12">
        <v>32.0</v>
      </c>
      <c r="F815" s="12">
        <v>0.741463028115</v>
      </c>
      <c r="I815">
        <v>15.295765055992497</v>
      </c>
    </row>
    <row r="816">
      <c r="A816" t="s">
        <v>154</v>
      </c>
      <c r="C816" s="12">
        <v>20.0</v>
      </c>
      <c r="F816" s="12">
        <v>0.446189720981</v>
      </c>
      <c r="I816">
        <v>15.60843671451821</v>
      </c>
    </row>
    <row r="817">
      <c r="A817" t="s">
        <v>154</v>
      </c>
      <c r="C817" s="12">
        <v>16.0</v>
      </c>
      <c r="F817" s="12">
        <v>0.447255349828</v>
      </c>
      <c r="I817">
        <v>14.080690901524095</v>
      </c>
    </row>
    <row r="818">
      <c r="A818" t="s">
        <v>154</v>
      </c>
      <c r="C818" s="12">
        <v>52.0</v>
      </c>
      <c r="F818" s="12">
        <v>1.12814485804</v>
      </c>
      <c r="I818">
        <v>14.117206483596501</v>
      </c>
    </row>
    <row r="819">
      <c r="A819" t="s">
        <v>154</v>
      </c>
      <c r="C819" s="12">
        <v>16.0</v>
      </c>
      <c r="F819" s="12">
        <v>0.447559145735</v>
      </c>
      <c r="I819">
        <v>11.038636803342987</v>
      </c>
    </row>
    <row r="820">
      <c r="A820" t="s">
        <v>154</v>
      </c>
      <c r="C820" s="12">
        <v>48.0</v>
      </c>
      <c r="F820" s="12">
        <v>1.02873126233</v>
      </c>
      <c r="I820">
        <v>15.69467412462312</v>
      </c>
    </row>
    <row r="821">
      <c r="A821" t="s">
        <v>154</v>
      </c>
      <c r="C821" s="12">
        <v>60.0</v>
      </c>
      <c r="F821" s="12">
        <v>0.723234009862</v>
      </c>
      <c r="I821">
        <v>17.025049476310087</v>
      </c>
    </row>
    <row r="822">
      <c r="A822" t="s">
        <v>154</v>
      </c>
      <c r="C822" s="12">
        <v>16.0</v>
      </c>
      <c r="F822" s="12">
        <v>0.475182947952</v>
      </c>
      <c r="I822">
        <v>14.725235253817742</v>
      </c>
    </row>
    <row r="823">
      <c r="A823" t="s">
        <v>154</v>
      </c>
      <c r="C823" s="12">
        <v>24.0</v>
      </c>
      <c r="F823" s="12">
        <v>0.518445067492</v>
      </c>
      <c r="I823">
        <v>14.889833243339895</v>
      </c>
    </row>
    <row r="824">
      <c r="A824" t="s">
        <v>154</v>
      </c>
      <c r="C824" s="12">
        <v>24.0</v>
      </c>
      <c r="F824" s="12">
        <v>0.556445603824</v>
      </c>
      <c r="I824">
        <v>13.209077798852071</v>
      </c>
    </row>
    <row r="825">
      <c r="A825" t="s">
        <v>154</v>
      </c>
      <c r="C825" s="12">
        <v>56.0</v>
      </c>
      <c r="F825" s="12">
        <v>1.08554843756</v>
      </c>
      <c r="I825">
        <v>16.553288835543103</v>
      </c>
    </row>
    <row r="826">
      <c r="A826" t="s">
        <v>154</v>
      </c>
      <c r="C826" s="12">
        <v>28.0</v>
      </c>
      <c r="F826" s="12">
        <v>0.467659393365</v>
      </c>
      <c r="I826">
        <v>26.927003874060016</v>
      </c>
    </row>
    <row r="827">
      <c r="A827" t="s">
        <v>154</v>
      </c>
      <c r="C827" s="12">
        <v>36.0</v>
      </c>
      <c r="F827" s="12">
        <v>0.460015628602</v>
      </c>
      <c r="I827">
        <v>16.609965917140528</v>
      </c>
    </row>
    <row r="828">
      <c r="A828" t="s">
        <v>154</v>
      </c>
      <c r="C828" s="12">
        <v>76.0</v>
      </c>
      <c r="F828" s="12">
        <v>0.998652738691</v>
      </c>
      <c r="I828">
        <v>22.04780944329658</v>
      </c>
    </row>
    <row r="829">
      <c r="A829" t="s">
        <v>154</v>
      </c>
      <c r="C829" s="12">
        <v>24.0</v>
      </c>
      <c r="F829" s="12">
        <v>0.566362175197</v>
      </c>
      <c r="I829">
        <v>13.091969297874398</v>
      </c>
    </row>
    <row r="830">
      <c r="A830" t="s">
        <v>154</v>
      </c>
      <c r="C830" s="12">
        <v>44.0</v>
      </c>
      <c r="F830" s="12">
        <v>0.850917000868</v>
      </c>
      <c r="I830">
        <v>24.983750732626653</v>
      </c>
    </row>
    <row r="831">
      <c r="A831" t="s">
        <v>154</v>
      </c>
      <c r="C831" s="12">
        <v>28.0</v>
      </c>
      <c r="F831" s="12">
        <v>0.690949447168</v>
      </c>
      <c r="I831">
        <v>24.11914363018</v>
      </c>
    </row>
    <row r="832">
      <c r="A832" t="s">
        <v>154</v>
      </c>
      <c r="C832" s="12">
        <v>24.0</v>
      </c>
      <c r="F832" s="12">
        <v>0.711192595219</v>
      </c>
      <c r="I832">
        <v>17.515443979543637</v>
      </c>
    </row>
    <row r="833">
      <c r="A833" t="s">
        <v>154</v>
      </c>
      <c r="C833" s="12">
        <v>36.0</v>
      </c>
      <c r="F833" s="12">
        <v>0.668190017389</v>
      </c>
      <c r="I833">
        <v>15.48280877980689</v>
      </c>
    </row>
    <row r="834">
      <c r="A834" t="s">
        <v>154</v>
      </c>
      <c r="C834" s="12">
        <v>68.0</v>
      </c>
      <c r="F834" s="12">
        <v>0.836977611507</v>
      </c>
      <c r="I834">
        <v>18.663458305457493</v>
      </c>
    </row>
    <row r="835">
      <c r="A835" t="s">
        <v>154</v>
      </c>
      <c r="C835" s="12">
        <v>60.0</v>
      </c>
      <c r="F835" s="12">
        <v>1.06420281833</v>
      </c>
      <c r="I835">
        <v>14.765393784754275</v>
      </c>
    </row>
    <row r="841">
      <c r="A841" s="5" t="s">
        <v>161</v>
      </c>
      <c r="B841" s="15"/>
      <c r="C841" s="8">
        <v>24.0</v>
      </c>
      <c r="D841" s="8"/>
      <c r="E841" s="5"/>
      <c r="F841" s="5">
        <v>0.2812885392</v>
      </c>
      <c r="G841" s="8"/>
      <c r="H841" s="5"/>
      <c r="I841" s="8">
        <v>21.92095373</v>
      </c>
      <c r="J841" s="8"/>
    </row>
    <row r="842">
      <c r="A842" s="5" t="s">
        <v>161</v>
      </c>
      <c r="B842" s="15"/>
      <c r="C842" s="8">
        <v>44.0</v>
      </c>
      <c r="D842" s="8"/>
      <c r="E842" s="5"/>
      <c r="F842" s="5">
        <v>0.5552087538</v>
      </c>
      <c r="G842" s="8"/>
      <c r="H842" s="5"/>
      <c r="I842" s="8">
        <v>13.83527893</v>
      </c>
      <c r="J842" s="8"/>
    </row>
    <row r="843">
      <c r="A843" s="5" t="s">
        <v>161</v>
      </c>
      <c r="B843" s="15"/>
      <c r="C843" s="8">
        <v>44.0</v>
      </c>
      <c r="D843" s="8"/>
      <c r="E843" s="5"/>
      <c r="F843" s="5">
        <v>0.6078349769</v>
      </c>
      <c r="G843" s="8"/>
      <c r="H843" s="5"/>
      <c r="I843" s="8">
        <v>16.33586764</v>
      </c>
      <c r="J843" s="8"/>
    </row>
    <row r="844">
      <c r="A844" s="5" t="s">
        <v>161</v>
      </c>
      <c r="B844" s="15"/>
      <c r="C844" s="8">
        <v>60.0</v>
      </c>
      <c r="D844" s="8"/>
      <c r="E844" s="5"/>
      <c r="F844" s="5">
        <v>1.052013443</v>
      </c>
      <c r="G844" s="8"/>
      <c r="H844" s="5"/>
      <c r="I844" s="8">
        <v>16.66445949</v>
      </c>
      <c r="J844" s="8"/>
    </row>
    <row r="845">
      <c r="A845" s="5" t="s">
        <v>161</v>
      </c>
      <c r="B845" s="15"/>
      <c r="C845" s="8">
        <v>24.0</v>
      </c>
      <c r="D845" s="8"/>
      <c r="E845" s="5"/>
      <c r="F845" s="5">
        <v>0.5364293229</v>
      </c>
      <c r="G845" s="8"/>
      <c r="H845" s="5"/>
      <c r="I845" s="8">
        <v>9.169738439</v>
      </c>
      <c r="J845" s="8"/>
    </row>
    <row r="846">
      <c r="A846" s="5" t="s">
        <v>161</v>
      </c>
      <c r="B846" s="15"/>
      <c r="C846" s="8">
        <v>32.0</v>
      </c>
      <c r="D846" s="8"/>
      <c r="E846" s="5"/>
      <c r="F846" s="5">
        <v>0.5638538393</v>
      </c>
      <c r="G846" s="8"/>
      <c r="H846" s="5"/>
      <c r="I846" s="8">
        <v>9.535553592</v>
      </c>
      <c r="J846" s="8"/>
    </row>
    <row r="847">
      <c r="A847" s="5" t="s">
        <v>161</v>
      </c>
      <c r="B847" s="15"/>
      <c r="C847" s="8">
        <v>32.0</v>
      </c>
      <c r="D847" s="8"/>
      <c r="E847" s="5"/>
      <c r="F847" s="5">
        <v>1.003691519</v>
      </c>
      <c r="G847" s="8"/>
      <c r="H847" s="5"/>
      <c r="I847" s="8">
        <v>14.01242971</v>
      </c>
      <c r="J847" s="8"/>
    </row>
    <row r="848">
      <c r="A848" s="5" t="s">
        <v>161</v>
      </c>
      <c r="B848" s="15"/>
      <c r="C848" s="8">
        <v>28.0</v>
      </c>
      <c r="D848" s="8"/>
      <c r="E848" s="5"/>
      <c r="F848" s="5">
        <v>0.3867564056</v>
      </c>
      <c r="G848" s="8"/>
      <c r="H848" s="5"/>
      <c r="I848" s="8">
        <v>9.208773055</v>
      </c>
      <c r="J848" s="8"/>
    </row>
    <row r="849">
      <c r="A849" s="5" t="s">
        <v>161</v>
      </c>
      <c r="B849" s="15"/>
      <c r="C849" s="8">
        <v>36.0</v>
      </c>
      <c r="D849" s="8"/>
      <c r="E849" s="5"/>
      <c r="F849" s="5">
        <v>0.7634200781</v>
      </c>
      <c r="G849" s="8"/>
      <c r="H849" s="5"/>
      <c r="I849" s="8">
        <v>14.05999335</v>
      </c>
      <c r="J849" s="8"/>
    </row>
    <row r="850">
      <c r="A850" s="5" t="s">
        <v>161</v>
      </c>
      <c r="B850" s="15"/>
      <c r="C850" s="8">
        <v>44.0</v>
      </c>
      <c r="D850" s="8"/>
      <c r="E850" s="5"/>
      <c r="F850" s="5">
        <v>0.8761427698</v>
      </c>
      <c r="G850" s="8"/>
      <c r="H850" s="5"/>
      <c r="I850" s="8">
        <v>10.26514369</v>
      </c>
      <c r="J850" s="8"/>
    </row>
    <row r="851">
      <c r="A851" s="5" t="s">
        <v>161</v>
      </c>
      <c r="B851" s="15"/>
      <c r="C851" s="8">
        <v>32.0</v>
      </c>
      <c r="D851" s="8"/>
      <c r="E851" s="5"/>
      <c r="F851" s="5">
        <v>0.5628401001</v>
      </c>
      <c r="G851" s="8"/>
      <c r="H851" s="5"/>
      <c r="I851" s="8">
        <v>13.27598981</v>
      </c>
      <c r="J851" s="8"/>
    </row>
    <row r="852">
      <c r="A852" s="5" t="s">
        <v>161</v>
      </c>
      <c r="B852" s="15"/>
      <c r="C852" s="8">
        <v>124.0</v>
      </c>
      <c r="D852" s="8"/>
      <c r="E852" s="5"/>
      <c r="F852" s="5">
        <v>1.125285108</v>
      </c>
      <c r="G852" s="8"/>
      <c r="H852" s="5"/>
      <c r="I852" s="8">
        <v>18.73580737</v>
      </c>
      <c r="J852" s="8"/>
    </row>
    <row r="853">
      <c r="A853" s="5" t="s">
        <v>161</v>
      </c>
      <c r="B853" s="15"/>
      <c r="C853" s="8">
        <v>208.0</v>
      </c>
      <c r="D853" s="8"/>
      <c r="E853" s="5"/>
      <c r="F853" s="5">
        <v>1.378886451</v>
      </c>
      <c r="G853" s="8"/>
      <c r="H853" s="5"/>
      <c r="I853" s="8">
        <v>14.27149344</v>
      </c>
      <c r="J853" s="8"/>
    </row>
    <row r="854">
      <c r="A854" s="5" t="s">
        <v>161</v>
      </c>
      <c r="B854" s="15"/>
      <c r="C854" s="8">
        <v>16.0</v>
      </c>
      <c r="D854" s="8"/>
      <c r="E854" s="5"/>
      <c r="F854" s="5">
        <v>0.298440779</v>
      </c>
      <c r="G854" s="8"/>
      <c r="H854" s="5"/>
      <c r="I854" s="8">
        <v>10.73829726</v>
      </c>
      <c r="J854" s="8"/>
    </row>
    <row r="855">
      <c r="A855" s="5" t="s">
        <v>161</v>
      </c>
      <c r="B855" s="15"/>
      <c r="C855" s="8">
        <v>104.0</v>
      </c>
      <c r="D855" s="8"/>
      <c r="E855" s="5"/>
      <c r="F855" s="5">
        <v>0.848116867</v>
      </c>
      <c r="G855" s="8"/>
      <c r="H855" s="5"/>
      <c r="I855" s="8">
        <v>17.41807797</v>
      </c>
      <c r="J855" s="8"/>
    </row>
    <row r="856">
      <c r="A856" s="5" t="s">
        <v>161</v>
      </c>
      <c r="B856" s="15"/>
      <c r="C856" s="8">
        <v>108.0</v>
      </c>
      <c r="D856" s="8"/>
      <c r="E856" s="5"/>
      <c r="F856" s="5">
        <v>1.308792975</v>
      </c>
      <c r="G856" s="8"/>
      <c r="H856" s="5"/>
      <c r="I856" s="8">
        <v>18.62978489</v>
      </c>
      <c r="J856" s="8"/>
    </row>
    <row r="857">
      <c r="A857" s="5" t="s">
        <v>161</v>
      </c>
      <c r="B857" s="15"/>
      <c r="C857" s="8">
        <v>108.0</v>
      </c>
      <c r="D857" s="8"/>
      <c r="E857" s="5"/>
      <c r="F857" s="5">
        <v>1.172256898</v>
      </c>
      <c r="G857" s="8"/>
      <c r="H857" s="5"/>
      <c r="I857" s="8">
        <v>16.43383257</v>
      </c>
      <c r="J857" s="8"/>
    </row>
    <row r="858">
      <c r="A858" s="5" t="s">
        <v>161</v>
      </c>
      <c r="B858" s="15"/>
      <c r="C858" s="8">
        <v>32.0</v>
      </c>
      <c r="D858" s="8"/>
      <c r="E858" s="5"/>
      <c r="F858" s="5">
        <v>0.3461768883</v>
      </c>
      <c r="G858" s="8"/>
      <c r="H858" s="5"/>
      <c r="I858" s="8">
        <v>11.34481794</v>
      </c>
      <c r="J858" s="8"/>
    </row>
    <row r="859">
      <c r="A859" s="5" t="s">
        <v>161</v>
      </c>
      <c r="B859" s="15"/>
      <c r="C859" s="8">
        <v>52.0</v>
      </c>
      <c r="D859" s="8"/>
      <c r="E859" s="5"/>
      <c r="F859" s="5">
        <v>0.6854510669</v>
      </c>
      <c r="G859" s="8"/>
      <c r="H859" s="5"/>
      <c r="I859" s="8">
        <v>14.31694123</v>
      </c>
      <c r="J859" s="8"/>
    </row>
    <row r="860">
      <c r="A860" s="5" t="s">
        <v>161</v>
      </c>
      <c r="B860" s="15"/>
      <c r="C860" s="8">
        <v>136.0</v>
      </c>
      <c r="D860" s="8"/>
      <c r="E860" s="5"/>
      <c r="F860" s="5">
        <v>1.117903112</v>
      </c>
      <c r="G860" s="8"/>
      <c r="H860" s="5"/>
      <c r="I860" s="8">
        <v>16.35026199</v>
      </c>
      <c r="J860" s="8"/>
    </row>
    <row r="861">
      <c r="A861" s="5" t="s">
        <v>161</v>
      </c>
      <c r="B861" s="15"/>
      <c r="C861" s="8">
        <v>68.0</v>
      </c>
      <c r="D861" s="8"/>
      <c r="E861" s="5"/>
      <c r="F861" s="5">
        <v>1.046341303</v>
      </c>
      <c r="G861" s="8"/>
      <c r="H861" s="5"/>
      <c r="I861" s="8">
        <v>17.34350004</v>
      </c>
      <c r="J861" s="8"/>
    </row>
    <row r="862">
      <c r="A862" s="5" t="s">
        <v>161</v>
      </c>
      <c r="B862" s="15"/>
      <c r="C862" s="8">
        <v>48.0</v>
      </c>
      <c r="D862" s="8"/>
      <c r="E862" s="5"/>
      <c r="F862" s="5">
        <v>0.5820880754</v>
      </c>
      <c r="G862" s="8"/>
      <c r="H862" s="5"/>
      <c r="I862" s="8">
        <v>10.00760632</v>
      </c>
      <c r="J862" s="8"/>
    </row>
    <row r="863">
      <c r="A863" s="5" t="s">
        <v>161</v>
      </c>
      <c r="B863" s="15"/>
      <c r="C863" s="8">
        <v>60.0</v>
      </c>
      <c r="D863" s="8"/>
      <c r="E863" s="5"/>
      <c r="F863" s="5">
        <v>1.178698641</v>
      </c>
      <c r="G863" s="8"/>
      <c r="H863" s="5"/>
      <c r="I863" s="8">
        <v>16.0016186</v>
      </c>
      <c r="J863" s="8"/>
    </row>
    <row r="864">
      <c r="A864" s="5" t="s">
        <v>161</v>
      </c>
      <c r="B864" s="15"/>
      <c r="C864" s="8">
        <v>24.0</v>
      </c>
      <c r="D864" s="8"/>
      <c r="E864" s="5"/>
      <c r="F864" s="5">
        <v>0.81285018</v>
      </c>
      <c r="G864" s="8"/>
      <c r="H864" s="5"/>
      <c r="I864" s="8">
        <v>13.6288052</v>
      </c>
      <c r="J864" s="8"/>
    </row>
    <row r="865">
      <c r="A865" s="5" t="s">
        <v>161</v>
      </c>
      <c r="B865" s="15"/>
      <c r="C865" s="8">
        <v>80.0</v>
      </c>
      <c r="D865" s="8"/>
      <c r="E865" s="5"/>
      <c r="F865" s="5">
        <v>0.8873328768</v>
      </c>
      <c r="G865" s="8"/>
      <c r="H865" s="5"/>
      <c r="I865" s="8">
        <v>17.07181784</v>
      </c>
      <c r="J865" s="8"/>
    </row>
    <row r="866">
      <c r="A866" s="5" t="s">
        <v>161</v>
      </c>
      <c r="B866" s="15"/>
      <c r="C866" s="8">
        <v>52.0</v>
      </c>
      <c r="D866" s="8"/>
      <c r="E866" s="5"/>
      <c r="F866" s="5">
        <v>0.8570859563</v>
      </c>
      <c r="G866" s="8"/>
      <c r="H866" s="5"/>
      <c r="I866" s="8">
        <v>12.25741165</v>
      </c>
      <c r="J866" s="8"/>
    </row>
    <row r="867">
      <c r="A867" s="5" t="s">
        <v>161</v>
      </c>
      <c r="B867" s="15"/>
      <c r="C867" s="8">
        <v>20.0</v>
      </c>
      <c r="D867" s="8"/>
      <c r="E867" s="5"/>
      <c r="F867" s="5">
        <v>0.360093113</v>
      </c>
      <c r="G867" s="8"/>
      <c r="H867" s="5"/>
      <c r="I867" s="8">
        <v>10.5689312</v>
      </c>
      <c r="J867" s="8"/>
    </row>
    <row r="868">
      <c r="A868" s="5" t="s">
        <v>161</v>
      </c>
      <c r="B868" s="15"/>
      <c r="C868" s="8">
        <v>16.0</v>
      </c>
      <c r="D868" s="8"/>
      <c r="E868" s="5"/>
      <c r="F868" s="5">
        <v>0.4625452483</v>
      </c>
      <c r="G868" s="8"/>
      <c r="H868" s="5"/>
      <c r="I868" s="8">
        <v>11.74784743</v>
      </c>
      <c r="J868" s="8"/>
    </row>
    <row r="869">
      <c r="A869" s="5" t="s">
        <v>161</v>
      </c>
      <c r="B869" s="15"/>
      <c r="C869" s="8">
        <v>16.0</v>
      </c>
      <c r="D869" s="8"/>
      <c r="E869" s="5"/>
      <c r="F869" s="5">
        <v>0.1599271555</v>
      </c>
      <c r="G869" s="8"/>
      <c r="H869" s="5"/>
      <c r="I869" s="8">
        <v>11.39243499</v>
      </c>
      <c r="J869" s="8"/>
    </row>
    <row r="870">
      <c r="A870" s="5" t="s">
        <v>161</v>
      </c>
      <c r="B870" s="15"/>
      <c r="C870" s="8">
        <v>32.0</v>
      </c>
      <c r="D870" s="8"/>
      <c r="E870" s="5"/>
      <c r="F870" s="5">
        <v>0.6964146209</v>
      </c>
      <c r="G870" s="8"/>
      <c r="H870" s="5"/>
      <c r="I870" s="8">
        <v>12.51961077</v>
      </c>
      <c r="J870" s="8"/>
    </row>
    <row r="871">
      <c r="A871" s="5" t="s">
        <v>161</v>
      </c>
      <c r="B871" s="15"/>
      <c r="C871" s="8">
        <v>28.0</v>
      </c>
      <c r="D871" s="8"/>
      <c r="E871" s="5"/>
      <c r="F871" s="5">
        <v>0.4088290294</v>
      </c>
      <c r="G871" s="8"/>
      <c r="H871" s="5"/>
      <c r="I871" s="8">
        <v>11.50232709</v>
      </c>
      <c r="J871" s="8"/>
    </row>
    <row r="872">
      <c r="A872" s="5" t="s">
        <v>161</v>
      </c>
      <c r="B872" s="15"/>
      <c r="C872" s="8">
        <v>16.0</v>
      </c>
      <c r="D872" s="8"/>
      <c r="E872" s="5"/>
      <c r="F872" s="5">
        <v>0.3924613429</v>
      </c>
      <c r="G872" s="8"/>
      <c r="H872" s="5"/>
      <c r="I872" s="8">
        <v>9.733774049</v>
      </c>
      <c r="J872" s="8"/>
    </row>
    <row r="873">
      <c r="A873" s="5" t="s">
        <v>161</v>
      </c>
      <c r="B873" s="15"/>
      <c r="C873" s="8">
        <v>104.0</v>
      </c>
      <c r="D873" s="8"/>
      <c r="E873" s="5"/>
      <c r="F873" s="5">
        <v>1.158852992</v>
      </c>
      <c r="G873" s="8"/>
      <c r="H873" s="5"/>
      <c r="I873" s="8">
        <v>12.8065227</v>
      </c>
      <c r="J873" s="8"/>
    </row>
    <row r="874">
      <c r="A874" s="5" t="s">
        <v>161</v>
      </c>
      <c r="B874" s="15"/>
      <c r="C874" s="8">
        <v>16.0</v>
      </c>
      <c r="D874" s="8"/>
      <c r="E874" s="5"/>
      <c r="F874" s="5">
        <v>0.3426514406</v>
      </c>
      <c r="G874" s="8"/>
      <c r="H874" s="5"/>
      <c r="I874" s="8">
        <v>11.78359404</v>
      </c>
      <c r="J874" s="8"/>
    </row>
    <row r="875">
      <c r="A875" s="5" t="s">
        <v>161</v>
      </c>
      <c r="B875" s="15"/>
      <c r="C875" s="8">
        <v>16.0</v>
      </c>
      <c r="D875" s="8"/>
      <c r="E875" s="5"/>
      <c r="F875" s="5">
        <v>0.05098632521</v>
      </c>
      <c r="G875" s="8"/>
      <c r="H875" s="5"/>
      <c r="I875" s="8">
        <v>11.47692903</v>
      </c>
      <c r="J875" s="8"/>
    </row>
    <row r="876">
      <c r="A876" s="5" t="s">
        <v>161</v>
      </c>
      <c r="B876" s="15"/>
      <c r="C876" s="8">
        <v>16.0</v>
      </c>
      <c r="D876" s="8"/>
      <c r="E876" s="5"/>
      <c r="F876" s="5">
        <v>0.2682116546</v>
      </c>
      <c r="G876" s="8"/>
      <c r="H876" s="5"/>
      <c r="I876" s="8">
        <v>9.835661709</v>
      </c>
      <c r="J876" s="8"/>
    </row>
    <row r="877">
      <c r="A877" s="5" t="s">
        <v>161</v>
      </c>
      <c r="B877" s="15"/>
      <c r="C877" s="8">
        <v>28.0</v>
      </c>
      <c r="D877" s="8"/>
      <c r="E877" s="5"/>
      <c r="F877" s="5">
        <v>0.3234864734</v>
      </c>
      <c r="G877" s="8"/>
      <c r="H877" s="5"/>
      <c r="I877" s="8">
        <v>14.38108876</v>
      </c>
      <c r="J877" s="8"/>
    </row>
    <row r="878">
      <c r="A878" s="5" t="s">
        <v>161</v>
      </c>
      <c r="B878" s="15"/>
      <c r="C878" s="8">
        <v>52.0</v>
      </c>
      <c r="D878" s="8"/>
      <c r="E878" s="5"/>
      <c r="F878" s="5">
        <v>0.7453005517</v>
      </c>
      <c r="G878" s="8"/>
      <c r="H878" s="5"/>
      <c r="I878" s="8">
        <v>13.57478609</v>
      </c>
      <c r="J878" s="8"/>
    </row>
    <row r="879">
      <c r="A879" s="5" t="s">
        <v>161</v>
      </c>
      <c r="B879" s="15"/>
      <c r="C879" s="8">
        <v>48.0</v>
      </c>
      <c r="D879" s="8"/>
      <c r="E879" s="5"/>
      <c r="F879" s="5">
        <v>0.6829701124</v>
      </c>
      <c r="G879" s="8"/>
      <c r="H879" s="5"/>
      <c r="I879" s="8">
        <v>16.05651627</v>
      </c>
      <c r="J879" s="8"/>
    </row>
    <row r="880">
      <c r="A880" s="5" t="s">
        <v>161</v>
      </c>
      <c r="B880" s="15"/>
      <c r="C880" s="8">
        <v>36.0</v>
      </c>
      <c r="D880" s="8"/>
      <c r="E880" s="5"/>
      <c r="F880" s="5">
        <v>0.6199924248</v>
      </c>
      <c r="G880" s="8"/>
      <c r="H880" s="5"/>
      <c r="I880" s="8">
        <v>18.17171189</v>
      </c>
      <c r="J880" s="8"/>
    </row>
    <row r="881">
      <c r="A881" s="5" t="s">
        <v>161</v>
      </c>
      <c r="B881" s="15"/>
      <c r="C881" s="8">
        <v>24.0</v>
      </c>
      <c r="D881" s="8"/>
      <c r="E881" s="5"/>
      <c r="F881" s="5">
        <v>0.7591563119</v>
      </c>
      <c r="G881" s="8"/>
      <c r="H881" s="5"/>
      <c r="I881" s="8">
        <v>16.6264446</v>
      </c>
      <c r="J881" s="8"/>
    </row>
    <row r="882">
      <c r="A882" s="5" t="s">
        <v>161</v>
      </c>
      <c r="B882" s="15"/>
      <c r="C882" s="8">
        <v>24.0</v>
      </c>
      <c r="D882" s="8"/>
      <c r="E882" s="5"/>
      <c r="F882" s="5">
        <v>0.6773919526</v>
      </c>
      <c r="G882" s="8"/>
      <c r="H882" s="5"/>
      <c r="I882" s="8">
        <v>13.27310852</v>
      </c>
      <c r="J882" s="8"/>
    </row>
    <row r="883">
      <c r="A883" s="5" t="s">
        <v>161</v>
      </c>
      <c r="B883" s="15"/>
      <c r="C883" s="8">
        <v>28.0</v>
      </c>
      <c r="D883" s="8"/>
      <c r="E883" s="5"/>
      <c r="F883" s="5">
        <v>0.3466286335</v>
      </c>
      <c r="G883" s="8"/>
      <c r="H883" s="5"/>
      <c r="I883" s="8">
        <v>11.91721365</v>
      </c>
      <c r="J883" s="8"/>
    </row>
    <row r="884">
      <c r="A884" s="5" t="s">
        <v>161</v>
      </c>
      <c r="B884" s="15"/>
      <c r="C884" s="8">
        <v>40.0</v>
      </c>
      <c r="D884" s="8"/>
      <c r="E884" s="5"/>
      <c r="F884" s="5">
        <v>0.5185588055</v>
      </c>
      <c r="G884" s="8"/>
      <c r="H884" s="5"/>
      <c r="I884" s="8">
        <v>12.87178902</v>
      </c>
      <c r="J884" s="8"/>
    </row>
    <row r="885">
      <c r="A885" s="5" t="s">
        <v>161</v>
      </c>
      <c r="B885" s="15"/>
      <c r="C885" s="8">
        <v>40.0</v>
      </c>
      <c r="D885" s="8"/>
      <c r="E885" s="5"/>
      <c r="F885" s="5">
        <v>0.8175671677</v>
      </c>
      <c r="G885" s="8"/>
      <c r="H885" s="5"/>
      <c r="I885" s="8">
        <v>17.27964893</v>
      </c>
      <c r="J885" s="8"/>
    </row>
    <row r="886">
      <c r="A886" s="5" t="s">
        <v>161</v>
      </c>
      <c r="B886" s="15"/>
      <c r="C886" s="8">
        <v>28.0</v>
      </c>
      <c r="D886" s="8"/>
      <c r="E886" s="5"/>
      <c r="F886" s="5">
        <v>0.905269798</v>
      </c>
      <c r="G886" s="8"/>
      <c r="H886" s="5"/>
      <c r="I886" s="8">
        <v>15.25408807</v>
      </c>
      <c r="J886" s="8"/>
    </row>
    <row r="887">
      <c r="A887" s="5" t="s">
        <v>161</v>
      </c>
      <c r="B887" s="15"/>
      <c r="C887" s="8">
        <v>16.0</v>
      </c>
      <c r="D887" s="8"/>
      <c r="E887" s="5"/>
      <c r="F887" s="5">
        <v>0.501702726</v>
      </c>
      <c r="G887" s="8"/>
      <c r="H887" s="5"/>
      <c r="I887" s="8">
        <v>15.74335779</v>
      </c>
      <c r="J887" s="8"/>
    </row>
    <row r="888">
      <c r="A888" s="5" t="s">
        <v>161</v>
      </c>
      <c r="B888" s="15"/>
      <c r="C888" s="8">
        <v>32.0</v>
      </c>
      <c r="D888" s="8"/>
      <c r="E888" s="5"/>
      <c r="F888" s="5">
        <v>0.9537689363</v>
      </c>
      <c r="G888" s="8"/>
      <c r="H888" s="5"/>
      <c r="I888" s="8">
        <v>18.07495755</v>
      </c>
      <c r="J888" s="8"/>
    </row>
    <row r="889">
      <c r="A889" s="5" t="s">
        <v>161</v>
      </c>
      <c r="B889" s="15"/>
      <c r="C889" s="8">
        <v>160.0</v>
      </c>
      <c r="D889" s="8"/>
      <c r="E889" s="5"/>
      <c r="F889" s="5">
        <v>1.628140355</v>
      </c>
      <c r="G889" s="8"/>
      <c r="H889" s="5"/>
      <c r="I889" s="8">
        <v>21.62289605</v>
      </c>
      <c r="J889" s="8"/>
    </row>
    <row r="890">
      <c r="A890" s="5" t="s">
        <v>161</v>
      </c>
      <c r="B890" s="15"/>
      <c r="C890" s="8">
        <v>16.0</v>
      </c>
      <c r="D890" s="8"/>
      <c r="E890" s="5"/>
      <c r="F890" s="5">
        <v>0.3642578546</v>
      </c>
      <c r="G890" s="8"/>
      <c r="H890" s="5"/>
      <c r="I890" s="8">
        <v>19.93072051</v>
      </c>
      <c r="J890" s="8"/>
    </row>
    <row r="891">
      <c r="A891" s="5" t="s">
        <v>161</v>
      </c>
      <c r="B891" s="15"/>
      <c r="C891" s="8">
        <v>24.0</v>
      </c>
      <c r="D891" s="8"/>
      <c r="E891" s="5"/>
      <c r="F891" s="5">
        <v>0.8012853467</v>
      </c>
      <c r="G891" s="8"/>
      <c r="H891" s="5"/>
      <c r="I891" s="8">
        <v>12.9993977</v>
      </c>
      <c r="J891" s="8"/>
    </row>
    <row r="892">
      <c r="A892" s="5" t="s">
        <v>162</v>
      </c>
      <c r="B892" s="15"/>
      <c r="C892" s="8">
        <v>52.0</v>
      </c>
      <c r="D892" s="8"/>
      <c r="E892" s="5"/>
      <c r="F892" s="5">
        <v>0.8998736475</v>
      </c>
      <c r="G892" s="8"/>
      <c r="H892" s="5"/>
      <c r="I892" s="8">
        <v>19.39206564</v>
      </c>
      <c r="J892" s="8"/>
    </row>
    <row r="893">
      <c r="A893" s="5" t="s">
        <v>162</v>
      </c>
      <c r="B893" s="15"/>
      <c r="C893" s="8">
        <v>20.0</v>
      </c>
      <c r="D893" s="8"/>
      <c r="E893" s="5"/>
      <c r="F893" s="5">
        <v>0.762864073</v>
      </c>
      <c r="G893" s="8"/>
      <c r="H893" s="5"/>
      <c r="I893" s="8">
        <v>11.5079489</v>
      </c>
      <c r="J893" s="8"/>
    </row>
    <row r="894">
      <c r="A894" s="5" t="s">
        <v>162</v>
      </c>
      <c r="B894" s="15"/>
      <c r="C894" s="8">
        <v>20.0</v>
      </c>
      <c r="D894" s="8"/>
      <c r="E894" s="5"/>
      <c r="F894" s="5">
        <v>0.2876803613</v>
      </c>
      <c r="G894" s="8"/>
      <c r="H894" s="5"/>
      <c r="I894" s="8">
        <v>12.30646347</v>
      </c>
      <c r="J894" s="8"/>
    </row>
    <row r="895">
      <c r="A895" s="5" t="s">
        <v>162</v>
      </c>
      <c r="B895" s="15"/>
      <c r="C895" s="8">
        <v>52.0</v>
      </c>
      <c r="D895" s="8"/>
      <c r="E895" s="5"/>
      <c r="F895" s="5">
        <v>0.8463501063</v>
      </c>
      <c r="G895" s="8"/>
      <c r="H895" s="5"/>
      <c r="I895" s="8">
        <v>13.64201079</v>
      </c>
      <c r="J895" s="8"/>
    </row>
    <row r="896">
      <c r="A896" s="5" t="s">
        <v>162</v>
      </c>
      <c r="B896" s="15"/>
      <c r="C896" s="8">
        <v>96.0</v>
      </c>
      <c r="D896" s="8"/>
      <c r="E896" s="5"/>
      <c r="F896" s="5">
        <v>0.8546562667</v>
      </c>
      <c r="G896" s="8"/>
      <c r="H896" s="5"/>
      <c r="I896" s="8">
        <v>22.67317505</v>
      </c>
      <c r="J896" s="8"/>
    </row>
    <row r="897">
      <c r="A897" s="5" t="s">
        <v>162</v>
      </c>
      <c r="B897" s="15"/>
      <c r="C897" s="8">
        <v>32.0</v>
      </c>
      <c r="D897" s="8"/>
      <c r="E897" s="5"/>
      <c r="F897" s="5">
        <v>0.3232827423</v>
      </c>
      <c r="G897" s="8"/>
      <c r="H897" s="5"/>
      <c r="I897" s="8">
        <v>11.64473458</v>
      </c>
      <c r="J897" s="8"/>
    </row>
    <row r="898">
      <c r="A898" s="5" t="s">
        <v>162</v>
      </c>
      <c r="B898" s="15"/>
      <c r="C898" s="8">
        <v>40.0</v>
      </c>
      <c r="D898" s="8"/>
      <c r="E898" s="5"/>
      <c r="F898" s="5">
        <v>0.6143958323</v>
      </c>
      <c r="G898" s="8"/>
      <c r="H898" s="5"/>
      <c r="I898" s="8">
        <v>14.62048518</v>
      </c>
      <c r="J898" s="8"/>
    </row>
    <row r="899">
      <c r="A899" s="5" t="s">
        <v>162</v>
      </c>
      <c r="B899" s="15"/>
      <c r="C899" s="8">
        <v>20.0</v>
      </c>
      <c r="D899" s="8"/>
      <c r="E899" s="5"/>
      <c r="F899" s="5">
        <v>0.3676189366</v>
      </c>
      <c r="G899" s="8"/>
      <c r="H899" s="5"/>
      <c r="I899" s="8">
        <v>14.42014243</v>
      </c>
      <c r="J899" s="8"/>
    </row>
    <row r="900">
      <c r="A900" s="5" t="s">
        <v>162</v>
      </c>
      <c r="B900" s="15"/>
      <c r="C900" s="8">
        <v>40.0</v>
      </c>
      <c r="D900" s="8"/>
      <c r="E900" s="5"/>
      <c r="F900" s="5">
        <v>0.81178809</v>
      </c>
      <c r="G900" s="8"/>
      <c r="H900" s="5"/>
      <c r="I900" s="8">
        <v>15.21754034</v>
      </c>
      <c r="J900" s="8"/>
    </row>
    <row r="901">
      <c r="A901" s="5" t="s">
        <v>162</v>
      </c>
      <c r="B901" s="15"/>
      <c r="C901" s="8">
        <v>16.0</v>
      </c>
      <c r="D901" s="8"/>
      <c r="E901" s="5"/>
      <c r="F901" s="5">
        <v>0.3578630189</v>
      </c>
      <c r="G901" s="8"/>
      <c r="H901" s="5"/>
      <c r="I901" s="8">
        <v>12.72459817</v>
      </c>
      <c r="J901" s="8"/>
    </row>
    <row r="902">
      <c r="A902" s="5" t="s">
        <v>162</v>
      </c>
      <c r="B902" s="15"/>
      <c r="C902" s="8">
        <v>208.0</v>
      </c>
      <c r="D902" s="8"/>
      <c r="E902" s="5"/>
      <c r="F902" s="5">
        <v>1.224497322</v>
      </c>
      <c r="G902" s="8"/>
      <c r="H902" s="5"/>
      <c r="I902" s="8">
        <v>21.89811588</v>
      </c>
      <c r="J902" s="8"/>
    </row>
    <row r="903">
      <c r="A903" s="5" t="s">
        <v>162</v>
      </c>
      <c r="B903" s="15"/>
      <c r="C903" s="8">
        <v>28.0</v>
      </c>
      <c r="D903" s="8"/>
      <c r="E903" s="5"/>
      <c r="F903" s="5">
        <v>0.7677518646</v>
      </c>
      <c r="G903" s="8"/>
      <c r="H903" s="5"/>
      <c r="I903" s="8">
        <v>16.09595635</v>
      </c>
      <c r="J903" s="8"/>
    </row>
    <row r="904">
      <c r="A904" s="5" t="s">
        <v>162</v>
      </c>
      <c r="B904" s="15"/>
      <c r="C904" s="8">
        <v>72.0</v>
      </c>
      <c r="D904" s="8"/>
      <c r="E904" s="5"/>
      <c r="F904" s="5">
        <v>0.7562261594</v>
      </c>
      <c r="G904" s="8"/>
      <c r="H904" s="5"/>
      <c r="I904" s="8">
        <v>17.43703241</v>
      </c>
      <c r="J904" s="8"/>
    </row>
    <row r="905">
      <c r="A905" s="5" t="s">
        <v>162</v>
      </c>
      <c r="B905" s="15"/>
      <c r="C905" s="8">
        <v>16.0</v>
      </c>
      <c r="D905" s="8"/>
      <c r="E905" s="5"/>
      <c r="F905" s="5">
        <v>0.7330442878</v>
      </c>
      <c r="G905" s="8"/>
      <c r="H905" s="5"/>
      <c r="I905" s="8">
        <v>13.33816549</v>
      </c>
      <c r="J905" s="8"/>
    </row>
    <row r="906">
      <c r="A906" s="5" t="s">
        <v>162</v>
      </c>
      <c r="B906" s="15"/>
      <c r="C906" s="8">
        <v>36.0</v>
      </c>
      <c r="D906" s="8"/>
      <c r="E906" s="5"/>
      <c r="F906" s="5">
        <v>0.82867311</v>
      </c>
      <c r="G906" s="8"/>
      <c r="H906" s="5"/>
      <c r="I906" s="8">
        <v>16.96546359</v>
      </c>
      <c r="J906" s="8"/>
    </row>
    <row r="907">
      <c r="A907" s="5" t="s">
        <v>162</v>
      </c>
      <c r="B907" s="15"/>
      <c r="C907" s="8">
        <v>60.0</v>
      </c>
      <c r="D907" s="8"/>
      <c r="E907" s="5"/>
      <c r="F907" s="5">
        <v>0.8566483916</v>
      </c>
      <c r="G907" s="8"/>
      <c r="H907" s="5"/>
      <c r="I907" s="8">
        <v>18.03141746</v>
      </c>
      <c r="J907" s="8"/>
    </row>
    <row r="908">
      <c r="A908" s="5" t="s">
        <v>162</v>
      </c>
      <c r="B908" s="15"/>
      <c r="C908" s="8">
        <v>16.0</v>
      </c>
      <c r="D908" s="8"/>
      <c r="E908" s="5"/>
      <c r="F908" s="5">
        <v>0.3040264067</v>
      </c>
      <c r="G908" s="8"/>
      <c r="H908" s="5"/>
      <c r="I908" s="8">
        <v>9.74987345</v>
      </c>
      <c r="J908" s="8"/>
    </row>
    <row r="909">
      <c r="A909" s="5" t="s">
        <v>162</v>
      </c>
      <c r="B909" s="15"/>
      <c r="C909" s="8">
        <v>28.0</v>
      </c>
      <c r="D909" s="8"/>
      <c r="E909" s="5"/>
      <c r="F909" s="5">
        <v>0.6358217353</v>
      </c>
      <c r="G909" s="8"/>
      <c r="H909" s="5"/>
      <c r="I909" s="8">
        <v>15.84873023</v>
      </c>
      <c r="J909" s="8"/>
    </row>
    <row r="910">
      <c r="A910" s="5" t="s">
        <v>162</v>
      </c>
      <c r="B910" s="15"/>
      <c r="C910" s="8">
        <v>28.0</v>
      </c>
      <c r="D910" s="8"/>
      <c r="E910" s="5"/>
      <c r="F910" s="5">
        <v>0.6277189996</v>
      </c>
      <c r="G910" s="8"/>
      <c r="H910" s="5"/>
      <c r="I910" s="8">
        <v>14.4590017</v>
      </c>
      <c r="J910" s="8"/>
    </row>
    <row r="911">
      <c r="A911" s="5" t="s">
        <v>162</v>
      </c>
      <c r="B911" s="15"/>
      <c r="C911" s="8">
        <v>20.0</v>
      </c>
      <c r="D911" s="8"/>
      <c r="E911" s="5"/>
      <c r="F911" s="5">
        <v>0.5497342711</v>
      </c>
      <c r="G911" s="8"/>
      <c r="H911" s="5"/>
      <c r="I911" s="8">
        <v>12.28937801</v>
      </c>
      <c r="J911" s="8"/>
    </row>
    <row r="912">
      <c r="A912" s="5" t="s">
        <v>162</v>
      </c>
      <c r="B912" s="15"/>
      <c r="C912" s="8">
        <v>20.0</v>
      </c>
      <c r="D912" s="8"/>
      <c r="E912" s="5"/>
      <c r="F912" s="5">
        <v>0.9231646922</v>
      </c>
      <c r="G912" s="8"/>
      <c r="H912" s="5"/>
      <c r="I912" s="8">
        <v>14.47053269</v>
      </c>
      <c r="J912" s="8"/>
    </row>
    <row r="913">
      <c r="A913" s="5" t="s">
        <v>162</v>
      </c>
      <c r="B913" s="15"/>
      <c r="C913" s="8">
        <v>24.0</v>
      </c>
      <c r="D913" s="8"/>
      <c r="E913" s="5"/>
      <c r="F913" s="5">
        <v>0.7291919969</v>
      </c>
      <c r="G913" s="8"/>
      <c r="H913" s="5"/>
      <c r="I913" s="8">
        <v>10.82319473</v>
      </c>
      <c r="J913" s="8"/>
    </row>
    <row r="914">
      <c r="A914" s="5" t="s">
        <v>162</v>
      </c>
      <c r="B914" s="15"/>
      <c r="C914" s="8">
        <v>28.0</v>
      </c>
      <c r="D914" s="8"/>
      <c r="E914" s="5"/>
      <c r="F914" s="5">
        <v>0.6500122104</v>
      </c>
      <c r="G914" s="8"/>
      <c r="H914" s="5"/>
      <c r="I914" s="8">
        <v>13.7805895</v>
      </c>
      <c r="J914" s="8"/>
    </row>
    <row r="915">
      <c r="A915" s="5" t="s">
        <v>162</v>
      </c>
      <c r="B915" s="15"/>
      <c r="C915" s="8">
        <v>28.0</v>
      </c>
      <c r="D915" s="8"/>
      <c r="E915" s="5"/>
      <c r="F915" s="5">
        <v>0.8149690548</v>
      </c>
      <c r="G915" s="8"/>
      <c r="H915" s="5"/>
      <c r="I915" s="8">
        <v>12.29751377</v>
      </c>
      <c r="J915" s="8"/>
    </row>
    <row r="916">
      <c r="A916" s="5" t="s">
        <v>162</v>
      </c>
      <c r="B916" s="15"/>
      <c r="C916" s="8">
        <v>20.0</v>
      </c>
      <c r="D916" s="8"/>
      <c r="E916" s="5"/>
      <c r="F916" s="5">
        <v>0.2860959169</v>
      </c>
      <c r="G916" s="8"/>
      <c r="H916" s="5"/>
      <c r="I916" s="8">
        <v>11.09960596</v>
      </c>
      <c r="J916" s="8"/>
    </row>
    <row r="917">
      <c r="A917" s="5" t="s">
        <v>162</v>
      </c>
      <c r="B917" s="15"/>
      <c r="C917" s="8">
        <v>36.0</v>
      </c>
      <c r="D917" s="8"/>
      <c r="E917" s="5"/>
      <c r="F917" s="5">
        <v>0.5592073596</v>
      </c>
      <c r="G917" s="8"/>
      <c r="H917" s="5"/>
      <c r="I917" s="8">
        <v>16.40118634</v>
      </c>
      <c r="J917" s="8"/>
    </row>
    <row r="918">
      <c r="A918" s="5" t="s">
        <v>162</v>
      </c>
      <c r="B918" s="15"/>
      <c r="C918" s="8">
        <v>28.0</v>
      </c>
      <c r="D918" s="8"/>
      <c r="E918" s="5"/>
      <c r="F918" s="5">
        <v>0.5471144657</v>
      </c>
      <c r="G918" s="8"/>
      <c r="H918" s="5"/>
      <c r="I918" s="8">
        <v>13.27780127</v>
      </c>
      <c r="J918" s="8"/>
    </row>
    <row r="919">
      <c r="A919" s="5" t="s">
        <v>162</v>
      </c>
      <c r="B919" s="15"/>
      <c r="C919" s="8">
        <v>20.0</v>
      </c>
      <c r="D919" s="8"/>
      <c r="E919" s="5"/>
      <c r="F919" s="5">
        <v>0.613837937</v>
      </c>
      <c r="G919" s="8"/>
      <c r="H919" s="5"/>
      <c r="I919" s="8">
        <v>15.64199066</v>
      </c>
      <c r="J919" s="8"/>
    </row>
    <row r="920">
      <c r="A920" s="5" t="s">
        <v>162</v>
      </c>
      <c r="B920" s="15"/>
      <c r="C920" s="8">
        <v>24.0</v>
      </c>
      <c r="D920" s="8"/>
      <c r="E920" s="5"/>
      <c r="F920" s="5">
        <v>0.7751915195</v>
      </c>
      <c r="G920" s="8"/>
      <c r="H920" s="5"/>
      <c r="I920" s="8">
        <v>13.81551516</v>
      </c>
      <c r="J920" s="8"/>
    </row>
    <row r="921">
      <c r="A921" s="5" t="s">
        <v>162</v>
      </c>
      <c r="B921" s="15"/>
      <c r="C921" s="8">
        <v>20.0</v>
      </c>
      <c r="D921" s="8"/>
      <c r="E921" s="5"/>
      <c r="F921" s="5">
        <v>0.4544652178</v>
      </c>
      <c r="G921" s="8"/>
      <c r="H921" s="5"/>
      <c r="I921" s="8">
        <v>12.32614497</v>
      </c>
      <c r="J921" s="8"/>
    </row>
    <row r="922">
      <c r="A922" s="5" t="s">
        <v>162</v>
      </c>
      <c r="B922" s="15"/>
      <c r="C922" s="8">
        <v>16.0</v>
      </c>
      <c r="D922" s="8"/>
      <c r="E922" s="5"/>
      <c r="F922" s="5">
        <v>0.8356022406</v>
      </c>
      <c r="G922" s="8"/>
      <c r="H922" s="5"/>
      <c r="I922" s="8">
        <v>15.82121245</v>
      </c>
      <c r="J922" s="8"/>
    </row>
    <row r="923">
      <c r="A923" s="5" t="s">
        <v>162</v>
      </c>
      <c r="B923" s="15"/>
      <c r="C923" s="8">
        <v>72.0</v>
      </c>
      <c r="D923" s="8"/>
      <c r="E923" s="5"/>
      <c r="F923" s="5">
        <v>1.184297129</v>
      </c>
      <c r="G923" s="8"/>
      <c r="H923" s="5"/>
      <c r="I923" s="8">
        <v>12.89185859</v>
      </c>
      <c r="J923" s="8"/>
    </row>
    <row r="924">
      <c r="A924" s="5" t="s">
        <v>162</v>
      </c>
      <c r="B924" s="15"/>
      <c r="C924" s="8">
        <v>28.0</v>
      </c>
      <c r="D924" s="8"/>
      <c r="E924" s="5"/>
      <c r="F924" s="5">
        <v>0.5320324143</v>
      </c>
      <c r="G924" s="8"/>
      <c r="H924" s="5"/>
      <c r="I924" s="8">
        <v>10.99087502</v>
      </c>
      <c r="J924" s="8"/>
    </row>
    <row r="925">
      <c r="A925" s="5" t="s">
        <v>162</v>
      </c>
      <c r="B925" s="15"/>
      <c r="C925" s="8">
        <v>60.0</v>
      </c>
      <c r="D925" s="8"/>
      <c r="E925" s="5"/>
      <c r="F925" s="5">
        <v>0.7689163723</v>
      </c>
      <c r="G925" s="8"/>
      <c r="H925" s="5"/>
      <c r="I925" s="8">
        <v>12.12382515</v>
      </c>
      <c r="J925" s="8"/>
    </row>
    <row r="926">
      <c r="A926" s="5" t="s">
        <v>162</v>
      </c>
      <c r="B926" s="15"/>
      <c r="C926" s="8">
        <v>40.0</v>
      </c>
      <c r="D926" s="8"/>
      <c r="E926" s="5"/>
      <c r="F926" s="5">
        <v>0.7611550176</v>
      </c>
      <c r="G926" s="8"/>
      <c r="H926" s="5"/>
      <c r="I926" s="8">
        <v>13.73545208</v>
      </c>
      <c r="J926" s="8"/>
    </row>
    <row r="927">
      <c r="A927" s="5" t="s">
        <v>162</v>
      </c>
      <c r="B927" s="15"/>
      <c r="C927" s="8">
        <v>16.0</v>
      </c>
      <c r="D927" s="8"/>
      <c r="E927" s="5"/>
      <c r="F927" s="5">
        <v>0.6992833702</v>
      </c>
      <c r="G927" s="8"/>
      <c r="H927" s="5"/>
      <c r="I927" s="8">
        <v>10.29174368</v>
      </c>
      <c r="J927" s="8"/>
    </row>
    <row r="928">
      <c r="A928" s="5" t="s">
        <v>162</v>
      </c>
      <c r="B928" s="15"/>
      <c r="C928" s="8">
        <v>28.0</v>
      </c>
      <c r="D928" s="8"/>
      <c r="E928" s="5"/>
      <c r="F928" s="5">
        <v>0.852414077</v>
      </c>
      <c r="G928" s="8"/>
      <c r="H928" s="5"/>
      <c r="I928" s="8">
        <v>11.02780038</v>
      </c>
      <c r="J928" s="8"/>
    </row>
    <row r="929">
      <c r="A929" s="5" t="s">
        <v>162</v>
      </c>
      <c r="B929" s="15"/>
      <c r="C929" s="8">
        <v>72.0</v>
      </c>
      <c r="D929" s="8"/>
      <c r="E929" s="5"/>
      <c r="F929" s="5">
        <v>1.169032901</v>
      </c>
      <c r="G929" s="8"/>
      <c r="H929" s="5"/>
      <c r="I929" s="8">
        <v>12.85115144</v>
      </c>
      <c r="J929" s="8"/>
    </row>
    <row r="930">
      <c r="A930" s="5" t="s">
        <v>162</v>
      </c>
      <c r="B930" s="15"/>
      <c r="C930" s="8">
        <v>48.0</v>
      </c>
      <c r="D930" s="8"/>
      <c r="E930" s="5"/>
      <c r="F930" s="5">
        <v>0.8077758175</v>
      </c>
      <c r="G930" s="8"/>
      <c r="H930" s="5"/>
      <c r="I930" s="8">
        <v>11.01213121</v>
      </c>
      <c r="J930" s="8"/>
    </row>
    <row r="931">
      <c r="A931" s="5" t="s">
        <v>162</v>
      </c>
      <c r="B931" s="15"/>
      <c r="C931" s="8">
        <v>72.0</v>
      </c>
      <c r="D931" s="8"/>
      <c r="E931" s="5"/>
      <c r="F931" s="5">
        <v>0.8216476356</v>
      </c>
      <c r="G931" s="8"/>
      <c r="H931" s="5"/>
      <c r="I931" s="8">
        <v>14.14722582</v>
      </c>
      <c r="J931" s="8"/>
    </row>
    <row r="932">
      <c r="A932" s="5" t="s">
        <v>162</v>
      </c>
      <c r="B932" s="15"/>
      <c r="C932" s="8">
        <v>24.0</v>
      </c>
      <c r="D932" s="8"/>
      <c r="E932" s="5"/>
      <c r="F932" s="5">
        <v>0.5802883181</v>
      </c>
      <c r="G932" s="8"/>
      <c r="H932" s="5"/>
      <c r="I932" s="8">
        <v>10.40282165</v>
      </c>
      <c r="J932" s="8"/>
    </row>
    <row r="933">
      <c r="A933" s="5" t="s">
        <v>162</v>
      </c>
      <c r="B933" s="15"/>
      <c r="C933" s="8">
        <v>208.0</v>
      </c>
      <c r="D933" s="8"/>
      <c r="E933" s="5"/>
      <c r="F933" s="5">
        <v>1.259047985</v>
      </c>
      <c r="G933" s="8"/>
      <c r="H933" s="5"/>
      <c r="I933" s="8">
        <v>22.64217182</v>
      </c>
      <c r="J933" s="8"/>
    </row>
    <row r="934">
      <c r="A934" s="5" t="s">
        <v>162</v>
      </c>
      <c r="B934" s="15"/>
      <c r="C934" s="8">
        <v>48.0</v>
      </c>
      <c r="D934" s="8"/>
      <c r="E934" s="5"/>
      <c r="F934" s="5">
        <v>0.637541298</v>
      </c>
      <c r="G934" s="8"/>
      <c r="H934" s="5"/>
      <c r="I934" s="8">
        <v>14.82194709</v>
      </c>
      <c r="J934" s="8"/>
    </row>
    <row r="935">
      <c r="A935" s="5" t="s">
        <v>162</v>
      </c>
      <c r="B935" s="15"/>
      <c r="C935" s="8">
        <v>96.0</v>
      </c>
      <c r="D935" s="8"/>
      <c r="E935" s="5"/>
      <c r="F935" s="5">
        <v>1.142005592</v>
      </c>
      <c r="G935" s="8"/>
      <c r="H935" s="5"/>
      <c r="I935" s="8">
        <v>14.39472166</v>
      </c>
      <c r="J935" s="8"/>
    </row>
    <row r="936">
      <c r="A936" s="5" t="s">
        <v>162</v>
      </c>
      <c r="B936" s="15"/>
      <c r="C936" s="8">
        <v>24.0</v>
      </c>
      <c r="D936" s="8"/>
      <c r="E936" s="5"/>
      <c r="F936" s="5">
        <v>0.6338455901</v>
      </c>
      <c r="G936" s="8"/>
      <c r="H936" s="5"/>
      <c r="I936" s="8">
        <v>14.36738572</v>
      </c>
      <c r="J936" s="8"/>
    </row>
    <row r="937">
      <c r="A937" s="5" t="s">
        <v>162</v>
      </c>
      <c r="B937" s="15"/>
      <c r="C937" s="8">
        <v>68.0</v>
      </c>
      <c r="D937" s="8"/>
      <c r="E937" s="5"/>
      <c r="F937" s="5">
        <v>1.269210662</v>
      </c>
      <c r="G937" s="8"/>
      <c r="H937" s="5"/>
      <c r="I937" s="8">
        <v>19.75543747</v>
      </c>
      <c r="J937" s="8"/>
    </row>
    <row r="938">
      <c r="A938" s="5" t="s">
        <v>162</v>
      </c>
      <c r="B938" s="15"/>
      <c r="C938" s="8">
        <v>36.0</v>
      </c>
      <c r="D938" s="8"/>
      <c r="E938" s="5"/>
      <c r="F938" s="5">
        <v>0.7971335755</v>
      </c>
      <c r="G938" s="8"/>
      <c r="H938" s="5"/>
      <c r="I938" s="8">
        <v>11.62123272</v>
      </c>
      <c r="J938" s="8"/>
    </row>
    <row r="939">
      <c r="A939" s="5" t="s">
        <v>162</v>
      </c>
      <c r="B939" s="15"/>
      <c r="C939" s="8">
        <v>40.0</v>
      </c>
      <c r="D939" s="8"/>
      <c r="E939" s="5"/>
      <c r="F939" s="5">
        <v>0.6109411562</v>
      </c>
      <c r="G939" s="8"/>
      <c r="H939" s="5"/>
      <c r="I939" s="8">
        <v>10.84451947</v>
      </c>
      <c r="J939" s="8"/>
    </row>
    <row r="940">
      <c r="A940" s="5" t="s">
        <v>162</v>
      </c>
      <c r="B940" s="15"/>
      <c r="C940" s="8">
        <v>36.0</v>
      </c>
      <c r="D940" s="8"/>
      <c r="E940" s="5"/>
      <c r="F940" s="5">
        <v>0.8774462205</v>
      </c>
      <c r="G940" s="8"/>
      <c r="H940" s="5"/>
      <c r="I940" s="8">
        <v>19.11324765</v>
      </c>
      <c r="J940" s="8"/>
    </row>
    <row r="941">
      <c r="A941" s="5" t="s">
        <v>162</v>
      </c>
      <c r="B941" s="15"/>
      <c r="C941" s="8">
        <v>60.0</v>
      </c>
      <c r="D941" s="8"/>
      <c r="E941" s="5"/>
      <c r="F941" s="5">
        <v>1.299484157</v>
      </c>
      <c r="G941" s="8"/>
      <c r="H941" s="5"/>
      <c r="I941" s="8">
        <v>14.71874394</v>
      </c>
      <c r="J941" s="8"/>
    </row>
    <row r="942">
      <c r="A942" s="5" t="s">
        <v>162</v>
      </c>
      <c r="B942" s="15"/>
      <c r="C942" s="8">
        <v>32.0</v>
      </c>
      <c r="D942" s="8"/>
      <c r="E942" s="5"/>
      <c r="F942" s="5">
        <v>0.9562011199</v>
      </c>
      <c r="G942" s="8"/>
      <c r="H942" s="5"/>
      <c r="I942" s="8">
        <v>14.83688804</v>
      </c>
      <c r="J942" s="8"/>
    </row>
    <row r="943">
      <c r="A943" s="5" t="s">
        <v>162</v>
      </c>
      <c r="B943" s="15"/>
      <c r="C943" s="8">
        <v>28.0</v>
      </c>
      <c r="D943" s="8"/>
      <c r="E943" s="5"/>
      <c r="F943" s="5">
        <v>0.5783129258</v>
      </c>
      <c r="G943" s="8"/>
      <c r="H943" s="5"/>
      <c r="I943" s="8">
        <v>11.10232425</v>
      </c>
      <c r="J943" s="8"/>
    </row>
    <row r="944">
      <c r="A944" s="5" t="s">
        <v>162</v>
      </c>
      <c r="B944" s="15"/>
      <c r="C944" s="8">
        <v>60.0</v>
      </c>
      <c r="D944" s="8"/>
      <c r="E944" s="5"/>
      <c r="F944" s="5">
        <v>0.7369533995</v>
      </c>
      <c r="G944" s="8"/>
      <c r="H944" s="5"/>
      <c r="I944" s="8">
        <v>13.6299395</v>
      </c>
      <c r="J944" s="8"/>
    </row>
    <row r="945">
      <c r="A945" s="5" t="s">
        <v>162</v>
      </c>
      <c r="B945" s="15"/>
      <c r="C945" s="8">
        <v>24.0</v>
      </c>
      <c r="D945" s="8"/>
      <c r="E945" s="5"/>
      <c r="F945" s="5">
        <v>0.4442692463</v>
      </c>
      <c r="G945" s="8"/>
      <c r="H945" s="5"/>
      <c r="I945" s="8">
        <v>11.35173909</v>
      </c>
      <c r="J945" s="8"/>
    </row>
    <row r="946">
      <c r="A946" s="5" t="s">
        <v>162</v>
      </c>
      <c r="B946" s="15"/>
      <c r="C946" s="8">
        <v>24.0</v>
      </c>
      <c r="D946" s="8"/>
      <c r="E946" s="5"/>
      <c r="F946" s="5">
        <v>0.421925318</v>
      </c>
      <c r="G946" s="8"/>
      <c r="H946" s="5"/>
      <c r="I946" s="8">
        <v>9.69083993</v>
      </c>
      <c r="J946" s="8"/>
    </row>
    <row r="947">
      <c r="A947" s="5" t="s">
        <v>162</v>
      </c>
      <c r="B947" s="15"/>
      <c r="C947" s="8">
        <v>40.0</v>
      </c>
      <c r="D947" s="8"/>
      <c r="E947" s="5"/>
      <c r="F947" s="5">
        <v>0.4305878864</v>
      </c>
      <c r="G947" s="8"/>
      <c r="H947" s="5"/>
      <c r="I947" s="8">
        <v>12.44834128</v>
      </c>
      <c r="J947" s="8"/>
    </row>
    <row r="948">
      <c r="A948" s="5" t="s">
        <v>162</v>
      </c>
      <c r="B948" s="15"/>
      <c r="C948" s="8">
        <v>48.0</v>
      </c>
      <c r="D948" s="8"/>
      <c r="E948" s="5"/>
      <c r="F948" s="5">
        <v>1.258360205</v>
      </c>
      <c r="G948" s="8"/>
      <c r="H948" s="5"/>
      <c r="I948" s="8">
        <v>18.95482611</v>
      </c>
      <c r="J948" s="8"/>
    </row>
    <row r="949">
      <c r="A949" s="5" t="s">
        <v>162</v>
      </c>
      <c r="B949" s="15"/>
      <c r="C949" s="8">
        <v>40.0</v>
      </c>
      <c r="D949" s="8"/>
      <c r="E949" s="5"/>
      <c r="F949" s="5">
        <v>0.487356952</v>
      </c>
      <c r="G949" s="8"/>
      <c r="H949" s="5"/>
      <c r="I949" s="8">
        <v>11.74551199</v>
      </c>
      <c r="J949" s="8"/>
    </row>
    <row r="950">
      <c r="A950" s="5" t="s">
        <v>162</v>
      </c>
      <c r="B950" s="15"/>
      <c r="C950" s="8">
        <v>48.0</v>
      </c>
      <c r="D950" s="8"/>
      <c r="E950" s="5"/>
      <c r="F950" s="5">
        <v>0.6356165156</v>
      </c>
      <c r="G950" s="8"/>
      <c r="H950" s="5"/>
      <c r="I950" s="8">
        <v>13.61504484</v>
      </c>
      <c r="J950" s="8"/>
    </row>
    <row r="951">
      <c r="A951" s="5" t="s">
        <v>162</v>
      </c>
      <c r="B951" s="15"/>
      <c r="C951" s="8">
        <v>20.0</v>
      </c>
      <c r="D951" s="8"/>
      <c r="E951" s="5"/>
      <c r="F951" s="5">
        <v>0.4033379317</v>
      </c>
      <c r="G951" s="8"/>
      <c r="H951" s="5"/>
      <c r="I951" s="8">
        <v>11.14908316</v>
      </c>
      <c r="J951" s="8"/>
    </row>
    <row r="952">
      <c r="A952" s="5" t="s">
        <v>162</v>
      </c>
      <c r="B952" s="15"/>
      <c r="C952" s="8">
        <v>52.0</v>
      </c>
      <c r="D952" s="8"/>
      <c r="E952" s="5"/>
      <c r="F952" s="5">
        <v>0.7013861329</v>
      </c>
      <c r="G952" s="8"/>
      <c r="H952" s="5"/>
      <c r="I952" s="8">
        <v>11.4171876</v>
      </c>
      <c r="J952" s="8"/>
    </row>
    <row r="953">
      <c r="A953" s="5" t="s">
        <v>162</v>
      </c>
      <c r="B953" s="15"/>
      <c r="C953" s="8">
        <v>48.0</v>
      </c>
      <c r="D953" s="8"/>
      <c r="E953" s="5"/>
      <c r="F953" s="5">
        <v>0.7083910496</v>
      </c>
      <c r="G953" s="8"/>
      <c r="H953" s="5"/>
      <c r="I953" s="8">
        <v>11.91726161</v>
      </c>
      <c r="J953" s="8"/>
    </row>
    <row r="954">
      <c r="A954" s="5" t="s">
        <v>162</v>
      </c>
      <c r="B954" s="15"/>
      <c r="C954" s="8">
        <v>28.0</v>
      </c>
      <c r="D954" s="8"/>
      <c r="E954" s="5"/>
      <c r="F954" s="5">
        <v>0.5172366855</v>
      </c>
      <c r="G954" s="8"/>
      <c r="H954" s="5"/>
      <c r="I954" s="8">
        <v>11.55356503</v>
      </c>
      <c r="J954" s="8"/>
    </row>
    <row r="955">
      <c r="A955" s="5" t="s">
        <v>162</v>
      </c>
      <c r="B955" s="15"/>
      <c r="C955" s="8">
        <v>16.0</v>
      </c>
      <c r="D955" s="8"/>
      <c r="E955" s="5"/>
      <c r="F955" s="5">
        <v>0.3581050121</v>
      </c>
      <c r="G955" s="8"/>
      <c r="H955" s="5"/>
      <c r="I955" s="8">
        <v>13.08109428</v>
      </c>
      <c r="J955" s="8"/>
    </row>
    <row r="956">
      <c r="A956" s="5" t="s">
        <v>162</v>
      </c>
      <c r="B956" s="15"/>
      <c r="C956" s="8">
        <v>32.0</v>
      </c>
      <c r="D956" s="8"/>
      <c r="E956" s="5"/>
      <c r="F956" s="5">
        <v>1.360073024</v>
      </c>
      <c r="G956" s="8"/>
      <c r="H956" s="5"/>
      <c r="I956" s="8">
        <v>11.3593609</v>
      </c>
      <c r="J956" s="8"/>
    </row>
    <row r="957">
      <c r="A957" s="5" t="s">
        <v>162</v>
      </c>
      <c r="B957" s="15"/>
      <c r="C957" s="8">
        <v>76.0</v>
      </c>
      <c r="D957" s="8"/>
      <c r="E957" s="5"/>
      <c r="F957" s="5">
        <v>1.100834743</v>
      </c>
      <c r="G957" s="8"/>
      <c r="H957" s="5"/>
      <c r="I957" s="8">
        <v>22.84914348</v>
      </c>
      <c r="J957" s="8"/>
    </row>
    <row r="958">
      <c r="A958" s="5" t="s">
        <v>162</v>
      </c>
      <c r="B958" s="15"/>
      <c r="C958" s="8">
        <v>16.0</v>
      </c>
      <c r="D958" s="8"/>
      <c r="E958" s="5"/>
      <c r="F958" s="5">
        <v>0.1872440015</v>
      </c>
      <c r="G958" s="8"/>
      <c r="H958" s="5"/>
      <c r="I958" s="8">
        <v>11.12994358</v>
      </c>
      <c r="J958" s="8"/>
    </row>
    <row r="959">
      <c r="A959" s="5" t="s">
        <v>162</v>
      </c>
      <c r="B959" s="15"/>
      <c r="C959" s="8">
        <v>48.0</v>
      </c>
      <c r="D959" s="8"/>
      <c r="E959" s="5"/>
      <c r="F959" s="5">
        <v>0.9560494048</v>
      </c>
      <c r="G959" s="8"/>
      <c r="H959" s="5"/>
      <c r="I959" s="8">
        <v>14.77525547</v>
      </c>
      <c r="J959" s="8"/>
    </row>
    <row r="960">
      <c r="A960" s="5" t="s">
        <v>162</v>
      </c>
      <c r="B960" s="15"/>
      <c r="C960" s="8">
        <v>28.0</v>
      </c>
      <c r="D960" s="8"/>
      <c r="E960" s="5"/>
      <c r="F960" s="5">
        <v>0.3569306666</v>
      </c>
      <c r="G960" s="8"/>
      <c r="H960" s="5"/>
      <c r="I960" s="8">
        <v>11.1419452</v>
      </c>
      <c r="J960" s="8"/>
    </row>
    <row r="961">
      <c r="A961" s="5" t="s">
        <v>162</v>
      </c>
      <c r="B961" s="15"/>
      <c r="C961" s="8">
        <v>24.0</v>
      </c>
      <c r="D961" s="8"/>
      <c r="E961" s="5"/>
      <c r="F961" s="5">
        <v>0.3766732258</v>
      </c>
      <c r="G961" s="8"/>
      <c r="H961" s="5"/>
      <c r="I961" s="8">
        <v>11.35951624</v>
      </c>
      <c r="J961" s="8"/>
    </row>
    <row r="962">
      <c r="A962" s="5" t="s">
        <v>162</v>
      </c>
      <c r="B962" s="15"/>
      <c r="C962" s="8">
        <v>16.0</v>
      </c>
      <c r="D962" s="8"/>
      <c r="E962" s="5"/>
      <c r="F962" s="5">
        <v>0.4612763548</v>
      </c>
      <c r="G962" s="8"/>
      <c r="H962" s="5"/>
      <c r="I962" s="8">
        <v>8.601314184</v>
      </c>
      <c r="J962" s="8"/>
    </row>
    <row r="963">
      <c r="A963" s="5" t="s">
        <v>162</v>
      </c>
      <c r="B963" s="15"/>
      <c r="C963" s="8">
        <v>28.0</v>
      </c>
      <c r="D963" s="8"/>
      <c r="E963" s="5"/>
      <c r="F963" s="5">
        <v>0.7408912058</v>
      </c>
      <c r="G963" s="8"/>
      <c r="H963" s="5"/>
      <c r="I963" s="8">
        <v>12.87948242</v>
      </c>
      <c r="J963" s="8"/>
    </row>
    <row r="964">
      <c r="A964" s="5" t="s">
        <v>162</v>
      </c>
      <c r="B964" s="15"/>
      <c r="C964" s="8">
        <v>20.0</v>
      </c>
      <c r="D964" s="8"/>
      <c r="E964" s="5"/>
      <c r="F964" s="5">
        <v>0.4799740063</v>
      </c>
      <c r="G964" s="8"/>
      <c r="H964" s="5"/>
      <c r="I964" s="8">
        <v>10.20287498</v>
      </c>
      <c r="J964" s="8"/>
    </row>
    <row r="965">
      <c r="A965" s="5" t="s">
        <v>162</v>
      </c>
      <c r="B965" s="15"/>
      <c r="C965" s="8">
        <v>16.0</v>
      </c>
      <c r="D965" s="8"/>
      <c r="E965" s="5"/>
      <c r="F965" s="5">
        <v>0.1474308827</v>
      </c>
      <c r="G965" s="8"/>
      <c r="H965" s="5"/>
      <c r="I965" s="8">
        <v>16.04395036</v>
      </c>
      <c r="J965" s="8"/>
    </row>
    <row r="966">
      <c r="A966" s="5" t="s">
        <v>162</v>
      </c>
      <c r="B966" s="15"/>
      <c r="C966" s="8">
        <v>24.0</v>
      </c>
      <c r="D966" s="8"/>
      <c r="E966" s="5"/>
      <c r="F966" s="5">
        <v>0.247567298</v>
      </c>
      <c r="G966" s="8"/>
      <c r="H966" s="5"/>
      <c r="I966" s="8">
        <v>10.55270181</v>
      </c>
      <c r="J966" s="8"/>
    </row>
    <row r="967">
      <c r="A967" s="5" t="s">
        <v>162</v>
      </c>
      <c r="B967" s="15"/>
      <c r="C967" s="8">
        <v>24.0</v>
      </c>
      <c r="D967" s="8"/>
      <c r="E967" s="5"/>
      <c r="F967" s="5">
        <v>0.5522830459</v>
      </c>
      <c r="G967" s="8"/>
      <c r="H967" s="5"/>
      <c r="I967" s="8">
        <v>11.33384772</v>
      </c>
      <c r="J967" s="8"/>
    </row>
    <row r="968">
      <c r="A968" s="5" t="s">
        <v>162</v>
      </c>
      <c r="B968" s="15"/>
      <c r="C968" s="8">
        <v>132.0</v>
      </c>
      <c r="D968" s="8"/>
      <c r="E968" s="5"/>
      <c r="F968" s="5">
        <v>1.230690432</v>
      </c>
      <c r="G968" s="8"/>
      <c r="H968" s="5"/>
      <c r="I968" s="8">
        <v>22.79954741</v>
      </c>
      <c r="J968" s="8"/>
    </row>
    <row r="969">
      <c r="A969" s="5" t="s">
        <v>162</v>
      </c>
      <c r="B969" s="15"/>
      <c r="C969" s="8">
        <v>28.0</v>
      </c>
      <c r="D969" s="8"/>
      <c r="E969" s="5"/>
      <c r="F969" s="5">
        <v>0.237175198</v>
      </c>
      <c r="G969" s="8"/>
      <c r="H969" s="5"/>
      <c r="I969" s="8">
        <v>13.26464845</v>
      </c>
      <c r="J969" s="8"/>
    </row>
    <row r="970">
      <c r="A970" s="5" t="s">
        <v>162</v>
      </c>
      <c r="B970" s="15"/>
      <c r="C970" s="8">
        <v>168.0</v>
      </c>
      <c r="D970" s="8"/>
      <c r="E970" s="5"/>
      <c r="F970" s="5">
        <v>1.308448421</v>
      </c>
      <c r="G970" s="8"/>
      <c r="H970" s="5"/>
      <c r="I970" s="8">
        <v>20.6893307</v>
      </c>
      <c r="J970" s="8"/>
    </row>
    <row r="971">
      <c r="A971" s="5" t="s">
        <v>162</v>
      </c>
      <c r="B971" s="15"/>
      <c r="C971" s="8">
        <v>20.0</v>
      </c>
      <c r="D971" s="8"/>
      <c r="E971" s="5"/>
      <c r="F971" s="5">
        <v>0.4140037856</v>
      </c>
      <c r="G971" s="8"/>
      <c r="H971" s="5"/>
      <c r="I971" s="8">
        <v>12.07213668</v>
      </c>
      <c r="J971" s="8"/>
    </row>
    <row r="972">
      <c r="A972" s="5" t="s">
        <v>162</v>
      </c>
      <c r="B972" s="15"/>
      <c r="C972" s="8">
        <v>16.0</v>
      </c>
      <c r="D972" s="8"/>
      <c r="E972" s="5"/>
      <c r="F972" s="5">
        <v>0.3289926475</v>
      </c>
      <c r="G972" s="8"/>
      <c r="H972" s="5"/>
      <c r="I972" s="8">
        <v>10.41117795</v>
      </c>
      <c r="J972" s="8"/>
    </row>
    <row r="973">
      <c r="A973" s="5" t="s">
        <v>162</v>
      </c>
      <c r="B973" s="15"/>
      <c r="C973" s="8">
        <v>64.0</v>
      </c>
      <c r="D973" s="8"/>
      <c r="E973" s="5"/>
      <c r="F973" s="5">
        <v>0.82675421</v>
      </c>
      <c r="G973" s="8"/>
      <c r="H973" s="5"/>
      <c r="I973" s="8">
        <v>15.06779575</v>
      </c>
      <c r="J973" s="8"/>
    </row>
    <row r="974">
      <c r="A974" s="5" t="s">
        <v>162</v>
      </c>
      <c r="B974" s="15"/>
      <c r="C974" s="8">
        <v>20.0</v>
      </c>
      <c r="D974" s="8"/>
      <c r="E974" s="5"/>
      <c r="F974" s="5">
        <v>0.3621695263</v>
      </c>
      <c r="G974" s="8"/>
      <c r="H974" s="5"/>
      <c r="I974" s="8">
        <v>8.869283587</v>
      </c>
      <c r="J974" s="8"/>
    </row>
    <row r="975">
      <c r="A975" s="5" t="s">
        <v>162</v>
      </c>
      <c r="B975" s="15"/>
      <c r="C975" s="8">
        <v>64.0</v>
      </c>
      <c r="D975" s="8"/>
      <c r="E975" s="5"/>
      <c r="F975" s="5">
        <v>1.216188865</v>
      </c>
      <c r="G975" s="8"/>
      <c r="H975" s="5"/>
      <c r="I975" s="8">
        <v>21.71316454</v>
      </c>
      <c r="J975" s="8"/>
    </row>
    <row r="976">
      <c r="A976" s="5" t="s">
        <v>162</v>
      </c>
      <c r="B976" s="15"/>
      <c r="C976" s="8">
        <v>40.0</v>
      </c>
      <c r="D976" s="8"/>
      <c r="E976" s="5"/>
      <c r="F976" s="5">
        <v>0.8326618912</v>
      </c>
      <c r="G976" s="8"/>
      <c r="H976" s="5"/>
      <c r="I976" s="8">
        <v>14.54249885</v>
      </c>
      <c r="J976" s="8"/>
    </row>
    <row r="977">
      <c r="A977" s="5" t="s">
        <v>162</v>
      </c>
      <c r="B977" s="15"/>
      <c r="C977" s="8">
        <v>24.0</v>
      </c>
      <c r="D977" s="8"/>
      <c r="E977" s="5"/>
      <c r="F977" s="5">
        <v>0.3854505196</v>
      </c>
      <c r="G977" s="8"/>
      <c r="H977" s="5"/>
      <c r="I977" s="8">
        <v>12.5867026</v>
      </c>
      <c r="J977" s="8"/>
    </row>
    <row r="978">
      <c r="A978" s="5" t="s">
        <v>162</v>
      </c>
      <c r="B978" s="15"/>
      <c r="C978" s="8">
        <v>16.0</v>
      </c>
      <c r="D978" s="8"/>
      <c r="E978" s="5"/>
      <c r="F978" s="5">
        <v>0.1384318034</v>
      </c>
      <c r="G978" s="8"/>
      <c r="H978" s="5"/>
      <c r="I978" s="8">
        <v>10.94706798</v>
      </c>
      <c r="J978" s="8"/>
    </row>
    <row r="979">
      <c r="A979" s="5" t="s">
        <v>162</v>
      </c>
      <c r="B979" s="15"/>
      <c r="C979" s="8">
        <v>56.0</v>
      </c>
      <c r="D979" s="8"/>
      <c r="E979" s="5"/>
      <c r="F979" s="5">
        <v>1.227300344</v>
      </c>
      <c r="G979" s="8"/>
      <c r="H979" s="5"/>
      <c r="I979" s="8">
        <v>15.87813622</v>
      </c>
      <c r="J979" s="8"/>
    </row>
    <row r="980">
      <c r="A980" s="5" t="s">
        <v>162</v>
      </c>
      <c r="B980" s="15"/>
      <c r="C980" s="8">
        <v>24.0</v>
      </c>
      <c r="D980" s="8"/>
      <c r="E980" s="5"/>
      <c r="F980" s="5">
        <v>0.6590438272</v>
      </c>
      <c r="G980" s="8"/>
      <c r="H980" s="5"/>
      <c r="I980" s="8">
        <v>11.63629857</v>
      </c>
      <c r="J980" s="8"/>
    </row>
    <row r="981">
      <c r="A981" s="5" t="s">
        <v>162</v>
      </c>
      <c r="B981" s="15"/>
      <c r="C981" s="8">
        <v>28.0</v>
      </c>
      <c r="D981" s="8"/>
      <c r="E981" s="5"/>
      <c r="F981" s="5">
        <v>0.8457103543</v>
      </c>
      <c r="G981" s="8"/>
      <c r="H981" s="5"/>
      <c r="I981" s="8">
        <v>10.6840452</v>
      </c>
      <c r="J981" s="8"/>
    </row>
    <row r="982">
      <c r="A982" s="5" t="s">
        <v>162</v>
      </c>
      <c r="B982" s="15"/>
      <c r="C982" s="8">
        <v>72.0</v>
      </c>
      <c r="D982" s="8"/>
      <c r="E982" s="5"/>
      <c r="F982" s="5">
        <v>1.098756451</v>
      </c>
      <c r="G982" s="8"/>
      <c r="H982" s="5"/>
      <c r="I982" s="8">
        <v>15.47709172</v>
      </c>
      <c r="J982" s="8"/>
    </row>
    <row r="983">
      <c r="A983" s="5" t="s">
        <v>162</v>
      </c>
      <c r="B983" s="15"/>
      <c r="C983" s="8">
        <v>56.0</v>
      </c>
      <c r="D983" s="8"/>
      <c r="E983" s="5"/>
      <c r="F983" s="5">
        <v>0.5143089694</v>
      </c>
      <c r="G983" s="8"/>
      <c r="H983" s="5"/>
      <c r="I983" s="8">
        <v>12.37124893</v>
      </c>
      <c r="J983" s="8"/>
    </row>
    <row r="984">
      <c r="A984" s="5" t="s">
        <v>162</v>
      </c>
      <c r="B984" s="15"/>
      <c r="C984" s="8">
        <v>28.0</v>
      </c>
      <c r="D984" s="8"/>
      <c r="E984" s="5"/>
      <c r="F984" s="5">
        <v>1.556133946</v>
      </c>
      <c r="G984" s="8"/>
      <c r="H984" s="5"/>
      <c r="I984" s="8">
        <v>17.48367923</v>
      </c>
      <c r="J984" s="8"/>
    </row>
    <row r="985">
      <c r="A985" s="5" t="s">
        <v>162</v>
      </c>
      <c r="B985" s="15"/>
      <c r="C985" s="8">
        <v>40.0</v>
      </c>
      <c r="D985" s="8"/>
      <c r="E985" s="5"/>
      <c r="F985" s="5">
        <v>1.29704016</v>
      </c>
      <c r="G985" s="8"/>
      <c r="H985" s="5"/>
      <c r="I985" s="8">
        <v>14.96103884</v>
      </c>
      <c r="J985" s="8"/>
    </row>
    <row r="986">
      <c r="A986" s="5" t="s">
        <v>162</v>
      </c>
      <c r="B986" s="15"/>
      <c r="C986" s="8">
        <v>52.0</v>
      </c>
      <c r="D986" s="8"/>
      <c r="E986" s="5"/>
      <c r="F986" s="5">
        <v>0.9692903813</v>
      </c>
      <c r="G986" s="8"/>
      <c r="H986" s="5"/>
      <c r="I986" s="8">
        <v>13.20747421</v>
      </c>
      <c r="J986" s="8"/>
    </row>
    <row r="987">
      <c r="A987" s="5" t="s">
        <v>162</v>
      </c>
      <c r="B987" s="15"/>
      <c r="C987" s="8">
        <v>40.0</v>
      </c>
      <c r="D987" s="8"/>
      <c r="E987" s="5"/>
      <c r="F987" s="5">
        <v>0.4693735695</v>
      </c>
      <c r="G987" s="8"/>
      <c r="H987" s="5"/>
      <c r="I987" s="8">
        <v>11.77893777</v>
      </c>
      <c r="J987" s="8"/>
    </row>
    <row r="988">
      <c r="A988" s="5" t="s">
        <v>163</v>
      </c>
      <c r="B988" s="15"/>
      <c r="C988" s="8">
        <v>44.0</v>
      </c>
      <c r="D988" s="8"/>
      <c r="E988" s="5"/>
      <c r="F988" s="5">
        <v>0.4046906284</v>
      </c>
      <c r="G988" s="8"/>
      <c r="H988" s="5"/>
      <c r="I988" s="8">
        <v>10.92794071</v>
      </c>
      <c r="J988" s="8"/>
    </row>
    <row r="989">
      <c r="A989" s="5" t="s">
        <v>163</v>
      </c>
      <c r="B989" s="15"/>
      <c r="C989" s="8">
        <v>24.0</v>
      </c>
      <c r="D989" s="8"/>
      <c r="E989" s="5"/>
      <c r="F989" s="5">
        <v>0.4370775718</v>
      </c>
      <c r="G989" s="8"/>
      <c r="H989" s="5"/>
      <c r="I989" s="8">
        <v>9.444923197</v>
      </c>
      <c r="J989" s="8"/>
    </row>
    <row r="990">
      <c r="A990" s="5" t="s">
        <v>163</v>
      </c>
      <c r="B990" s="15"/>
      <c r="C990" s="8">
        <v>48.0</v>
      </c>
      <c r="D990" s="8"/>
      <c r="E990" s="5"/>
      <c r="F990" s="5">
        <v>0.6068538029</v>
      </c>
      <c r="G990" s="8"/>
      <c r="H990" s="5"/>
      <c r="I990" s="8">
        <v>14.7494588</v>
      </c>
      <c r="J990" s="8"/>
    </row>
    <row r="991">
      <c r="A991" s="5" t="s">
        <v>163</v>
      </c>
      <c r="B991" s="15"/>
      <c r="C991" s="8">
        <v>20.0</v>
      </c>
      <c r="D991" s="8"/>
      <c r="E991" s="5"/>
      <c r="F991" s="5">
        <v>0.3751180651</v>
      </c>
      <c r="G991" s="8"/>
      <c r="H991" s="5"/>
      <c r="I991" s="8">
        <v>10.39550494</v>
      </c>
      <c r="J991" s="8"/>
    </row>
    <row r="992">
      <c r="A992" s="5" t="s">
        <v>163</v>
      </c>
      <c r="B992" s="15"/>
      <c r="C992" s="8">
        <v>52.0</v>
      </c>
      <c r="D992" s="8"/>
      <c r="E992" s="5"/>
      <c r="F992" s="5">
        <v>1.015332636</v>
      </c>
      <c r="G992" s="8"/>
      <c r="H992" s="5"/>
      <c r="I992" s="8">
        <v>10.39339474</v>
      </c>
      <c r="J992" s="8"/>
    </row>
    <row r="993">
      <c r="A993" s="5" t="s">
        <v>163</v>
      </c>
      <c r="B993" s="15"/>
      <c r="C993" s="8">
        <v>28.0</v>
      </c>
      <c r="D993" s="8"/>
      <c r="E993" s="5"/>
      <c r="F993" s="5">
        <v>0.407684176</v>
      </c>
      <c r="G993" s="8"/>
      <c r="H993" s="5"/>
      <c r="I993" s="8">
        <v>9.749222329</v>
      </c>
      <c r="J993" s="8"/>
    </row>
    <row r="994">
      <c r="A994" s="5" t="s">
        <v>163</v>
      </c>
      <c r="B994" s="15"/>
      <c r="C994" s="8">
        <v>156.0</v>
      </c>
      <c r="D994" s="8"/>
      <c r="E994" s="5"/>
      <c r="F994" s="5">
        <v>1.460993551</v>
      </c>
      <c r="G994" s="8"/>
      <c r="H994" s="5"/>
      <c r="I994" s="8">
        <v>19.83335024</v>
      </c>
      <c r="J994" s="8"/>
    </row>
    <row r="995">
      <c r="A995" s="5" t="s">
        <v>163</v>
      </c>
      <c r="B995" s="15"/>
      <c r="C995" s="8">
        <v>40.0</v>
      </c>
      <c r="D995" s="8"/>
      <c r="E995" s="5"/>
      <c r="F995" s="5">
        <v>0.7380931325</v>
      </c>
      <c r="G995" s="8"/>
      <c r="H995" s="5"/>
      <c r="I995" s="8">
        <v>10.48403117</v>
      </c>
      <c r="J995" s="8"/>
    </row>
    <row r="996">
      <c r="A996" s="5" t="s">
        <v>163</v>
      </c>
      <c r="B996" s="15"/>
      <c r="C996" s="8">
        <v>120.0</v>
      </c>
      <c r="D996" s="8"/>
      <c r="E996" s="5"/>
      <c r="F996" s="5">
        <v>1.209595774</v>
      </c>
      <c r="G996" s="8"/>
      <c r="H996" s="5"/>
      <c r="I996" s="8">
        <v>29.50059447</v>
      </c>
      <c r="J996" s="8"/>
    </row>
    <row r="997">
      <c r="A997" s="5" t="s">
        <v>163</v>
      </c>
      <c r="B997" s="15"/>
      <c r="C997" s="8">
        <v>20.0</v>
      </c>
      <c r="D997" s="8"/>
      <c r="E997" s="5"/>
      <c r="F997" s="5">
        <v>0.5707756831</v>
      </c>
      <c r="G997" s="8"/>
      <c r="H997" s="5"/>
      <c r="I997" s="8">
        <v>11.44867796</v>
      </c>
      <c r="J997" s="8"/>
    </row>
    <row r="998">
      <c r="A998" s="5" t="s">
        <v>163</v>
      </c>
      <c r="B998" s="15"/>
      <c r="C998" s="8">
        <v>16.0</v>
      </c>
      <c r="D998" s="8"/>
      <c r="E998" s="5"/>
      <c r="F998" s="5">
        <v>0.5565856899</v>
      </c>
      <c r="G998" s="8"/>
      <c r="H998" s="5"/>
      <c r="I998" s="8">
        <v>12.29051892</v>
      </c>
      <c r="J998" s="8"/>
    </row>
    <row r="999">
      <c r="A999" s="5" t="s">
        <v>163</v>
      </c>
      <c r="B999" s="15"/>
      <c r="C999" s="8">
        <v>28.0</v>
      </c>
      <c r="D999" s="8"/>
      <c r="E999" s="5"/>
      <c r="F999" s="5">
        <v>0.7956879176</v>
      </c>
      <c r="G999" s="8"/>
      <c r="H999" s="5"/>
      <c r="I999" s="8">
        <v>13.62051478</v>
      </c>
      <c r="J999" s="8"/>
    </row>
    <row r="1000">
      <c r="A1000" s="5" t="s">
        <v>163</v>
      </c>
      <c r="B1000" s="15"/>
      <c r="C1000" s="8">
        <v>16.0</v>
      </c>
      <c r="D1000" s="8"/>
      <c r="E1000" s="5"/>
      <c r="F1000" s="5">
        <v>0.756912255</v>
      </c>
      <c r="G1000" s="8"/>
      <c r="H1000" s="5"/>
      <c r="I1000" s="8">
        <v>8.560001966</v>
      </c>
      <c r="J1000" s="8"/>
    </row>
    <row r="1001">
      <c r="A1001" s="5" t="s">
        <v>163</v>
      </c>
      <c r="B1001" s="15"/>
      <c r="C1001" s="8">
        <v>16.0</v>
      </c>
      <c r="D1001" s="8"/>
      <c r="E1001" s="5"/>
      <c r="F1001" s="5">
        <v>0.3484016332</v>
      </c>
      <c r="G1001" s="8"/>
      <c r="H1001" s="5"/>
      <c r="I1001" s="8">
        <v>9.292163363</v>
      </c>
      <c r="J1001" s="8"/>
    </row>
    <row r="1002">
      <c r="A1002" s="5" t="s">
        <v>163</v>
      </c>
      <c r="B1002" s="15"/>
      <c r="C1002" s="8">
        <v>20.0</v>
      </c>
      <c r="D1002" s="8"/>
      <c r="E1002" s="5"/>
      <c r="F1002" s="5">
        <v>0.3560324608</v>
      </c>
      <c r="G1002" s="8"/>
      <c r="H1002" s="5"/>
      <c r="I1002" s="8">
        <v>9.314082187</v>
      </c>
      <c r="J1002" s="8"/>
    </row>
    <row r="1003">
      <c r="A1003" s="5" t="s">
        <v>163</v>
      </c>
      <c r="B1003" s="15"/>
      <c r="C1003" s="8">
        <v>20.0</v>
      </c>
      <c r="D1003" s="8"/>
      <c r="E1003" s="5"/>
      <c r="F1003" s="5">
        <v>0.4472134086</v>
      </c>
      <c r="G1003" s="8"/>
      <c r="H1003" s="5"/>
      <c r="I1003" s="8">
        <v>10.17673768</v>
      </c>
      <c r="J1003" s="8"/>
    </row>
    <row r="1004">
      <c r="A1004" s="5" t="s">
        <v>163</v>
      </c>
      <c r="B1004" s="15"/>
      <c r="C1004" s="8">
        <v>28.0</v>
      </c>
      <c r="D1004" s="8"/>
      <c r="E1004" s="5"/>
      <c r="F1004" s="5">
        <v>0.4806715175</v>
      </c>
      <c r="G1004" s="8"/>
      <c r="H1004" s="5"/>
      <c r="I1004" s="8">
        <v>12.35869486</v>
      </c>
      <c r="J1004" s="8"/>
    </row>
    <row r="1005">
      <c r="A1005" s="5" t="s">
        <v>163</v>
      </c>
      <c r="B1005" s="15"/>
      <c r="C1005" s="8">
        <v>32.0</v>
      </c>
      <c r="D1005" s="8"/>
      <c r="E1005" s="5"/>
      <c r="F1005" s="5">
        <v>0.9940870825</v>
      </c>
      <c r="G1005" s="8"/>
      <c r="H1005" s="5"/>
      <c r="I1005" s="8">
        <v>13.4486956</v>
      </c>
      <c r="J1005" s="8"/>
    </row>
    <row r="1006">
      <c r="A1006" s="5" t="s">
        <v>163</v>
      </c>
      <c r="B1006" s="15"/>
      <c r="C1006" s="8">
        <v>20.0</v>
      </c>
      <c r="D1006" s="8"/>
      <c r="E1006" s="5"/>
      <c r="F1006" s="5">
        <v>0.5573023759</v>
      </c>
      <c r="G1006" s="8"/>
      <c r="H1006" s="5"/>
      <c r="I1006" s="8">
        <v>9.053416577</v>
      </c>
      <c r="J1006" s="8"/>
    </row>
    <row r="1007">
      <c r="A1007" s="5" t="s">
        <v>163</v>
      </c>
      <c r="B1007" s="15"/>
      <c r="C1007" s="8">
        <v>28.0</v>
      </c>
      <c r="D1007" s="8"/>
      <c r="E1007" s="5"/>
      <c r="F1007" s="5">
        <v>0.5073781711</v>
      </c>
      <c r="G1007" s="8"/>
      <c r="H1007" s="5"/>
      <c r="I1007" s="8">
        <v>11.17154712</v>
      </c>
      <c r="J1007" s="8"/>
    </row>
    <row r="1008">
      <c r="A1008" s="5" t="s">
        <v>163</v>
      </c>
      <c r="B1008" s="15"/>
      <c r="C1008" s="8">
        <v>20.0</v>
      </c>
      <c r="D1008" s="8"/>
      <c r="E1008" s="5"/>
      <c r="F1008" s="5">
        <v>0.1958536294</v>
      </c>
      <c r="G1008" s="8"/>
      <c r="H1008" s="5"/>
      <c r="I1008" s="8">
        <v>10.45797746</v>
      </c>
      <c r="J1008" s="8"/>
    </row>
    <row r="1009">
      <c r="A1009" s="5" t="s">
        <v>163</v>
      </c>
      <c r="B1009" s="15"/>
      <c r="C1009" s="8">
        <v>16.0</v>
      </c>
      <c r="D1009" s="8"/>
      <c r="E1009" s="5"/>
      <c r="F1009" s="5">
        <v>0.1039557482</v>
      </c>
      <c r="G1009" s="8"/>
      <c r="H1009" s="5"/>
      <c r="I1009" s="8">
        <v>10.05027265</v>
      </c>
      <c r="J1009" s="8"/>
    </row>
    <row r="1010">
      <c r="A1010" s="5" t="s">
        <v>163</v>
      </c>
      <c r="B1010" s="15"/>
      <c r="C1010" s="8">
        <v>16.0</v>
      </c>
      <c r="D1010" s="8"/>
      <c r="E1010" s="5"/>
      <c r="F1010" s="5">
        <v>0.3094028134</v>
      </c>
      <c r="G1010" s="8"/>
      <c r="H1010" s="5"/>
      <c r="I1010" s="8">
        <v>11.45652137</v>
      </c>
      <c r="J1010" s="8"/>
    </row>
    <row r="1011">
      <c r="A1011" s="5" t="s">
        <v>163</v>
      </c>
      <c r="B1011" s="15"/>
      <c r="C1011" s="8">
        <v>20.0</v>
      </c>
      <c r="D1011" s="8"/>
      <c r="E1011" s="5"/>
      <c r="F1011" s="5">
        <v>0.2669770379</v>
      </c>
      <c r="G1011" s="8"/>
      <c r="H1011" s="5"/>
      <c r="I1011" s="8">
        <v>10.92593471</v>
      </c>
      <c r="J1011" s="8"/>
    </row>
    <row r="1012">
      <c r="A1012" s="5" t="s">
        <v>163</v>
      </c>
      <c r="B1012" s="15"/>
      <c r="C1012" s="8">
        <v>24.0</v>
      </c>
      <c r="D1012" s="8"/>
      <c r="E1012" s="5"/>
      <c r="F1012" s="5">
        <v>0.2484748498</v>
      </c>
      <c r="G1012" s="8"/>
      <c r="H1012" s="5"/>
      <c r="I1012" s="8">
        <v>11.41302566</v>
      </c>
      <c r="J1012" s="8"/>
    </row>
    <row r="1013">
      <c r="A1013" s="5" t="s">
        <v>163</v>
      </c>
      <c r="B1013" s="15"/>
      <c r="C1013" s="8">
        <v>56.0</v>
      </c>
      <c r="D1013" s="8"/>
      <c r="E1013" s="5"/>
      <c r="F1013" s="5">
        <v>1.036675179</v>
      </c>
      <c r="G1013" s="8"/>
      <c r="H1013" s="5"/>
      <c r="I1013" s="8">
        <v>19.18554594</v>
      </c>
      <c r="J1013" s="8"/>
    </row>
    <row r="1014">
      <c r="A1014" s="5" t="s">
        <v>163</v>
      </c>
      <c r="B1014" s="15"/>
      <c r="C1014" s="8">
        <v>24.0</v>
      </c>
      <c r="D1014" s="8"/>
      <c r="E1014" s="5"/>
      <c r="F1014" s="5">
        <v>0.5381236024</v>
      </c>
      <c r="G1014" s="8"/>
      <c r="H1014" s="5"/>
      <c r="I1014" s="8">
        <v>20.51306677</v>
      </c>
      <c r="J1014" s="8"/>
    </row>
    <row r="1015">
      <c r="A1015" s="5" t="s">
        <v>163</v>
      </c>
      <c r="B1015" s="15"/>
      <c r="C1015" s="8">
        <v>24.0</v>
      </c>
      <c r="D1015" s="8"/>
      <c r="E1015" s="5"/>
      <c r="F1015" s="5">
        <v>0.4657941835</v>
      </c>
      <c r="G1015" s="8"/>
      <c r="H1015" s="5"/>
      <c r="I1015" s="8">
        <v>9.616832872</v>
      </c>
      <c r="J1015" s="8"/>
    </row>
    <row r="1016">
      <c r="A1016" s="5" t="s">
        <v>163</v>
      </c>
      <c r="B1016" s="15"/>
      <c r="C1016" s="8">
        <v>20.0</v>
      </c>
      <c r="D1016" s="8"/>
      <c r="E1016" s="5"/>
      <c r="F1016" s="5">
        <v>0.3040132314</v>
      </c>
      <c r="G1016" s="8"/>
      <c r="H1016" s="5"/>
      <c r="I1016" s="8">
        <v>9.62356792</v>
      </c>
      <c r="J1016" s="8"/>
    </row>
    <row r="1017">
      <c r="A1017" s="5" t="s">
        <v>163</v>
      </c>
      <c r="B1017" s="15"/>
      <c r="C1017" s="8">
        <v>44.0</v>
      </c>
      <c r="D1017" s="8"/>
      <c r="E1017" s="5"/>
      <c r="F1017" s="5">
        <v>0.523513776</v>
      </c>
      <c r="G1017" s="8"/>
      <c r="H1017" s="5"/>
      <c r="I1017" s="8">
        <v>13.05415299</v>
      </c>
      <c r="J1017" s="8"/>
    </row>
    <row r="1018">
      <c r="A1018" s="5" t="s">
        <v>163</v>
      </c>
      <c r="B1018" s="15"/>
      <c r="C1018" s="8">
        <v>28.0</v>
      </c>
      <c r="D1018" s="8"/>
      <c r="E1018" s="5"/>
      <c r="F1018" s="5">
        <v>0.626019968</v>
      </c>
      <c r="G1018" s="8"/>
      <c r="H1018" s="5"/>
      <c r="I1018" s="8">
        <v>12.67461074</v>
      </c>
      <c r="J1018" s="8"/>
    </row>
    <row r="1019">
      <c r="A1019" s="5" t="s">
        <v>163</v>
      </c>
      <c r="B1019" s="15"/>
      <c r="C1019" s="8">
        <v>44.0</v>
      </c>
      <c r="D1019" s="8"/>
      <c r="E1019" s="5"/>
      <c r="F1019" s="5">
        <v>0.7007969136</v>
      </c>
      <c r="G1019" s="8"/>
      <c r="H1019" s="5"/>
      <c r="I1019" s="8">
        <v>12.72454566</v>
      </c>
      <c r="J1019" s="8"/>
    </row>
    <row r="1020">
      <c r="A1020" s="5" t="s">
        <v>163</v>
      </c>
      <c r="B1020" s="15"/>
      <c r="C1020" s="8">
        <v>24.0</v>
      </c>
      <c r="D1020" s="8"/>
      <c r="E1020" s="5"/>
      <c r="F1020" s="5">
        <v>0.5929837662</v>
      </c>
      <c r="G1020" s="8"/>
      <c r="H1020" s="5"/>
      <c r="I1020" s="8">
        <v>13.06942653</v>
      </c>
      <c r="J1020" s="8"/>
    </row>
    <row r="1021">
      <c r="A1021" s="5" t="s">
        <v>163</v>
      </c>
      <c r="B1021" s="15"/>
      <c r="C1021" s="8">
        <v>16.0</v>
      </c>
      <c r="D1021" s="8"/>
      <c r="E1021" s="5"/>
      <c r="F1021" s="5">
        <v>0.4154438277</v>
      </c>
      <c r="G1021" s="8"/>
      <c r="H1021" s="5"/>
      <c r="I1021" s="8">
        <v>12.78931323</v>
      </c>
      <c r="J1021" s="8"/>
    </row>
    <row r="1022">
      <c r="A1022" s="5" t="s">
        <v>163</v>
      </c>
      <c r="B1022" s="15"/>
      <c r="C1022" s="8">
        <v>20.0</v>
      </c>
      <c r="D1022" s="8"/>
      <c r="E1022" s="5"/>
      <c r="F1022" s="5">
        <v>0.4031518993</v>
      </c>
      <c r="G1022" s="8"/>
      <c r="H1022" s="5"/>
      <c r="I1022" s="8">
        <v>10.03104776</v>
      </c>
      <c r="J1022" s="8"/>
    </row>
    <row r="1023">
      <c r="A1023" s="5" t="s">
        <v>163</v>
      </c>
      <c r="B1023" s="15"/>
      <c r="C1023" s="8">
        <v>20.0</v>
      </c>
      <c r="D1023" s="8"/>
      <c r="E1023" s="5"/>
      <c r="F1023" s="5">
        <v>0.2114653479</v>
      </c>
      <c r="G1023" s="8"/>
      <c r="H1023" s="5"/>
      <c r="I1023" s="8">
        <v>9.79406904</v>
      </c>
      <c r="J1023" s="8"/>
    </row>
    <row r="1024">
      <c r="A1024" s="5" t="s">
        <v>163</v>
      </c>
      <c r="B1024" s="15"/>
      <c r="C1024" s="8">
        <v>136.0</v>
      </c>
      <c r="D1024" s="8"/>
      <c r="E1024" s="5"/>
      <c r="F1024" s="5">
        <v>1.079141203</v>
      </c>
      <c r="G1024" s="8"/>
      <c r="H1024" s="5"/>
      <c r="I1024" s="8">
        <v>17.52897222</v>
      </c>
      <c r="J1024" s="8"/>
    </row>
    <row r="1025">
      <c r="A1025" s="5" t="s">
        <v>163</v>
      </c>
      <c r="B1025" s="15"/>
      <c r="C1025" s="8">
        <v>20.0</v>
      </c>
      <c r="D1025" s="8"/>
      <c r="E1025" s="5"/>
      <c r="F1025" s="5">
        <v>0.6661286905</v>
      </c>
      <c r="G1025" s="8"/>
      <c r="H1025" s="5"/>
      <c r="I1025" s="8">
        <v>10.25690067</v>
      </c>
      <c r="J1025" s="8"/>
    </row>
    <row r="1026">
      <c r="A1026" s="5" t="s">
        <v>164</v>
      </c>
      <c r="B1026" s="15"/>
      <c r="C1026" s="8">
        <v>84.0</v>
      </c>
      <c r="D1026" s="8"/>
      <c r="E1026" s="5"/>
      <c r="F1026" s="5">
        <v>1.260927899</v>
      </c>
      <c r="G1026" s="8"/>
      <c r="H1026" s="5"/>
      <c r="I1026" s="8">
        <v>20.42439306</v>
      </c>
      <c r="J1026" s="8"/>
    </row>
    <row r="1027">
      <c r="A1027" s="5" t="s">
        <v>164</v>
      </c>
      <c r="B1027" s="15"/>
      <c r="C1027" s="8">
        <v>64.0</v>
      </c>
      <c r="D1027" s="8"/>
      <c r="E1027" s="5"/>
      <c r="F1027" s="5">
        <v>0.9983000593</v>
      </c>
      <c r="G1027" s="8"/>
      <c r="H1027" s="5"/>
      <c r="I1027" s="8">
        <v>14.07466107</v>
      </c>
      <c r="J1027" s="8"/>
    </row>
    <row r="1028">
      <c r="A1028" s="5" t="s">
        <v>164</v>
      </c>
      <c r="B1028" s="15"/>
      <c r="C1028" s="8">
        <v>24.0</v>
      </c>
      <c r="D1028" s="8"/>
      <c r="E1028" s="5"/>
      <c r="F1028" s="5">
        <v>0.7508808313</v>
      </c>
      <c r="G1028" s="8"/>
      <c r="H1028" s="5"/>
      <c r="I1028" s="8">
        <v>18.09883926</v>
      </c>
      <c r="J1028" s="8"/>
    </row>
    <row r="1029">
      <c r="A1029" s="5" t="s">
        <v>164</v>
      </c>
      <c r="B1029" s="15"/>
      <c r="C1029" s="8">
        <v>40.0</v>
      </c>
      <c r="D1029" s="8"/>
      <c r="E1029" s="5"/>
      <c r="F1029" s="5">
        <v>0.4808537699</v>
      </c>
      <c r="G1029" s="8"/>
      <c r="H1029" s="5"/>
      <c r="I1029" s="8">
        <v>15.63304373</v>
      </c>
      <c r="J1029" s="8"/>
    </row>
    <row r="1030">
      <c r="A1030" s="5" t="s">
        <v>164</v>
      </c>
      <c r="B1030" s="15"/>
      <c r="C1030" s="8">
        <v>36.0</v>
      </c>
      <c r="D1030" s="8"/>
      <c r="E1030" s="5"/>
      <c r="F1030" s="5">
        <v>0.3933557816</v>
      </c>
      <c r="G1030" s="8"/>
      <c r="H1030" s="5"/>
      <c r="I1030" s="8">
        <v>9.706708796</v>
      </c>
      <c r="J1030" s="8"/>
    </row>
    <row r="1031">
      <c r="A1031" s="5" t="s">
        <v>164</v>
      </c>
      <c r="B1031" s="15"/>
      <c r="C1031" s="8">
        <v>36.0</v>
      </c>
      <c r="D1031" s="8"/>
      <c r="E1031" s="5"/>
      <c r="F1031" s="5">
        <v>0.4735030801</v>
      </c>
      <c r="G1031" s="8"/>
      <c r="H1031" s="5"/>
      <c r="I1031" s="8">
        <v>11.33232511</v>
      </c>
      <c r="J1031" s="8"/>
    </row>
    <row r="1032">
      <c r="A1032" s="5" t="s">
        <v>164</v>
      </c>
      <c r="B1032" s="15"/>
      <c r="C1032" s="8">
        <v>32.0</v>
      </c>
      <c r="D1032" s="8"/>
      <c r="E1032" s="5"/>
      <c r="F1032" s="5">
        <v>0.4209656368</v>
      </c>
      <c r="G1032" s="8"/>
      <c r="H1032" s="5"/>
      <c r="I1032" s="8">
        <v>8.467511492</v>
      </c>
      <c r="J1032" s="8"/>
    </row>
    <row r="1033">
      <c r="A1033" s="5" t="s">
        <v>164</v>
      </c>
      <c r="B1033" s="15"/>
      <c r="C1033" s="8">
        <v>28.0</v>
      </c>
      <c r="D1033" s="8"/>
      <c r="E1033" s="5"/>
      <c r="F1033" s="5">
        <v>0.3782641222</v>
      </c>
      <c r="G1033" s="8"/>
      <c r="H1033" s="5"/>
      <c r="I1033" s="8">
        <v>9.00147032</v>
      </c>
      <c r="J1033" s="8"/>
    </row>
    <row r="1034">
      <c r="A1034" s="5" t="s">
        <v>164</v>
      </c>
      <c r="B1034" s="15"/>
      <c r="C1034" s="8">
        <v>64.0</v>
      </c>
      <c r="D1034" s="8"/>
      <c r="E1034" s="5"/>
      <c r="F1034" s="5">
        <v>0.6727727252</v>
      </c>
      <c r="G1034" s="8"/>
      <c r="H1034" s="5"/>
      <c r="I1034" s="8">
        <v>14.91372375</v>
      </c>
      <c r="J1034" s="8"/>
    </row>
    <row r="1035">
      <c r="A1035" s="5" t="s">
        <v>164</v>
      </c>
      <c r="B1035" s="15"/>
      <c r="C1035" s="8">
        <v>104.0</v>
      </c>
      <c r="D1035" s="8"/>
      <c r="E1035" s="5"/>
      <c r="F1035" s="5">
        <v>1.107829022</v>
      </c>
      <c r="G1035" s="8"/>
      <c r="H1035" s="5"/>
      <c r="I1035" s="8">
        <v>16.21707932</v>
      </c>
      <c r="J1035" s="8"/>
    </row>
    <row r="1036">
      <c r="A1036" s="5" t="s">
        <v>164</v>
      </c>
      <c r="B1036" s="15"/>
      <c r="C1036" s="8">
        <v>20.0</v>
      </c>
      <c r="D1036" s="8"/>
      <c r="E1036" s="5"/>
      <c r="F1036" s="5">
        <v>0.1664977541</v>
      </c>
      <c r="G1036" s="8"/>
      <c r="H1036" s="5"/>
      <c r="I1036" s="8">
        <v>8.388043683</v>
      </c>
      <c r="J1036" s="8"/>
    </row>
    <row r="1037">
      <c r="A1037" s="5" t="s">
        <v>164</v>
      </c>
      <c r="B1037" s="15"/>
      <c r="C1037" s="8">
        <v>28.0</v>
      </c>
      <c r="D1037" s="8"/>
      <c r="E1037" s="5"/>
      <c r="F1037" s="5">
        <v>0.3626938283</v>
      </c>
      <c r="G1037" s="8"/>
      <c r="H1037" s="5"/>
      <c r="I1037" s="8">
        <v>9.122083294</v>
      </c>
      <c r="J1037" s="8"/>
    </row>
    <row r="1038">
      <c r="A1038" s="5" t="s">
        <v>164</v>
      </c>
      <c r="B1038" s="15"/>
      <c r="C1038" s="8">
        <v>40.0</v>
      </c>
      <c r="D1038" s="8"/>
      <c r="E1038" s="5"/>
      <c r="F1038" s="5">
        <v>0.6281146899</v>
      </c>
      <c r="G1038" s="8"/>
      <c r="H1038" s="5"/>
      <c r="I1038" s="8">
        <v>15.53531097</v>
      </c>
      <c r="J1038" s="8"/>
    </row>
    <row r="1039">
      <c r="A1039" s="5" t="s">
        <v>164</v>
      </c>
      <c r="B1039" s="15"/>
      <c r="C1039" s="8">
        <v>36.0</v>
      </c>
      <c r="D1039" s="8"/>
      <c r="E1039" s="5"/>
      <c r="F1039" s="5">
        <v>0.4440056204</v>
      </c>
      <c r="G1039" s="8"/>
      <c r="H1039" s="5"/>
      <c r="I1039" s="8">
        <v>8.576090822</v>
      </c>
      <c r="J1039" s="8"/>
    </row>
    <row r="1040">
      <c r="A1040" s="5" t="s">
        <v>164</v>
      </c>
      <c r="B1040" s="15"/>
      <c r="C1040" s="8">
        <v>20.0</v>
      </c>
      <c r="D1040" s="8"/>
      <c r="E1040" s="5"/>
      <c r="F1040" s="5">
        <v>0.2935891814</v>
      </c>
      <c r="G1040" s="8"/>
      <c r="H1040" s="5"/>
      <c r="I1040" s="8">
        <v>9.969487043</v>
      </c>
      <c r="J1040" s="8"/>
    </row>
    <row r="1041">
      <c r="A1041" s="5" t="s">
        <v>164</v>
      </c>
      <c r="B1041" s="15"/>
      <c r="C1041" s="8">
        <v>40.0</v>
      </c>
      <c r="D1041" s="8"/>
      <c r="E1041" s="5"/>
      <c r="F1041" s="5">
        <v>0.7893310357</v>
      </c>
      <c r="G1041" s="8"/>
      <c r="H1041" s="5"/>
      <c r="I1041" s="8">
        <v>11.00591589</v>
      </c>
      <c r="J1041" s="8"/>
    </row>
    <row r="1042">
      <c r="A1042" s="5" t="s">
        <v>164</v>
      </c>
      <c r="B1042" s="15"/>
      <c r="C1042" s="8">
        <v>36.0</v>
      </c>
      <c r="D1042" s="8"/>
      <c r="E1042" s="5"/>
      <c r="F1042" s="5">
        <v>0.5608241157</v>
      </c>
      <c r="G1042" s="8"/>
      <c r="H1042" s="5"/>
      <c r="I1042" s="8">
        <v>11.53736289</v>
      </c>
      <c r="J1042" s="8"/>
    </row>
    <row r="1043">
      <c r="A1043" s="5" t="s">
        <v>164</v>
      </c>
      <c r="B1043" s="15"/>
      <c r="C1043" s="8">
        <v>16.0</v>
      </c>
      <c r="D1043" s="8"/>
      <c r="E1043" s="5"/>
      <c r="F1043" s="5">
        <v>0.4803883974</v>
      </c>
      <c r="G1043" s="8"/>
      <c r="H1043" s="5"/>
      <c r="I1043" s="8">
        <v>10.13380177</v>
      </c>
      <c r="J1043" s="8"/>
    </row>
    <row r="1044">
      <c r="A1044" s="5" t="s">
        <v>164</v>
      </c>
      <c r="B1044" s="15"/>
      <c r="C1044" s="8">
        <v>24.0</v>
      </c>
      <c r="D1044" s="8"/>
      <c r="E1044" s="5"/>
      <c r="F1044" s="5">
        <v>0.3322921915</v>
      </c>
      <c r="G1044" s="8"/>
      <c r="H1044" s="5"/>
      <c r="I1044" s="8">
        <v>11.12729877</v>
      </c>
      <c r="J1044" s="8"/>
    </row>
    <row r="1045">
      <c r="A1045" s="5" t="s">
        <v>164</v>
      </c>
      <c r="B1045" s="15"/>
      <c r="C1045" s="8">
        <v>24.0</v>
      </c>
      <c r="D1045" s="8"/>
      <c r="E1045" s="5"/>
      <c r="F1045" s="5">
        <v>0.3728282992</v>
      </c>
      <c r="G1045" s="8"/>
      <c r="H1045" s="5"/>
      <c r="I1045" s="8">
        <v>11.1571941</v>
      </c>
      <c r="J1045" s="8"/>
    </row>
    <row r="1046">
      <c r="A1046" s="5" t="s">
        <v>164</v>
      </c>
      <c r="B1046" s="15"/>
      <c r="C1046" s="8">
        <v>36.0</v>
      </c>
      <c r="D1046" s="8"/>
      <c r="E1046" s="5"/>
      <c r="F1046" s="5">
        <v>0.370834809</v>
      </c>
      <c r="G1046" s="8"/>
      <c r="H1046" s="5"/>
      <c r="I1046" s="8">
        <v>9.476317989</v>
      </c>
      <c r="J1046" s="8"/>
    </row>
    <row r="1047">
      <c r="A1047" s="5" t="s">
        <v>164</v>
      </c>
      <c r="B1047" s="15"/>
      <c r="C1047" s="8">
        <v>40.0</v>
      </c>
      <c r="D1047" s="8"/>
      <c r="E1047" s="5"/>
      <c r="F1047" s="5">
        <v>0.5042993703</v>
      </c>
      <c r="G1047" s="8"/>
      <c r="H1047" s="5"/>
      <c r="I1047" s="8">
        <v>12.7974789</v>
      </c>
      <c r="J1047" s="8"/>
    </row>
    <row r="1048">
      <c r="A1048" s="5" t="s">
        <v>164</v>
      </c>
      <c r="B1048" s="15"/>
      <c r="C1048" s="8">
        <v>64.0</v>
      </c>
      <c r="D1048" s="8"/>
      <c r="E1048" s="5"/>
      <c r="F1048" s="5">
        <v>1.131628936</v>
      </c>
      <c r="G1048" s="8"/>
      <c r="H1048" s="5"/>
      <c r="I1048" s="8">
        <v>20.73416082</v>
      </c>
      <c r="J1048" s="8"/>
    </row>
    <row r="1049">
      <c r="A1049" s="5" t="s">
        <v>164</v>
      </c>
      <c r="B1049" s="15"/>
      <c r="C1049" s="8">
        <v>52.0</v>
      </c>
      <c r="D1049" s="8"/>
      <c r="E1049" s="5"/>
      <c r="F1049" s="5">
        <v>1.65515969</v>
      </c>
      <c r="G1049" s="8"/>
      <c r="H1049" s="5"/>
      <c r="I1049" s="8">
        <v>17.47187621</v>
      </c>
      <c r="J1049" s="8"/>
    </row>
    <row r="1050">
      <c r="A1050" s="5" t="s">
        <v>164</v>
      </c>
      <c r="B1050" s="15"/>
      <c r="C1050" s="8">
        <v>28.0</v>
      </c>
      <c r="D1050" s="8"/>
      <c r="E1050" s="5"/>
      <c r="F1050" s="5">
        <v>0.666402323</v>
      </c>
      <c r="G1050" s="8"/>
      <c r="H1050" s="5"/>
      <c r="I1050" s="8">
        <v>14.7733771</v>
      </c>
      <c r="J1050" s="8"/>
    </row>
    <row r="1051">
      <c r="A1051" s="5" t="s">
        <v>164</v>
      </c>
      <c r="B1051" s="15"/>
      <c r="C1051" s="8">
        <v>32.0</v>
      </c>
      <c r="D1051" s="8"/>
      <c r="E1051" s="5"/>
      <c r="F1051" s="5">
        <v>0.3700916616</v>
      </c>
      <c r="G1051" s="8"/>
      <c r="H1051" s="5"/>
      <c r="I1051" s="8">
        <v>10.78390069</v>
      </c>
      <c r="J1051" s="8"/>
    </row>
    <row r="1052">
      <c r="A1052" s="5" t="s">
        <v>164</v>
      </c>
      <c r="B1052" s="15"/>
      <c r="C1052" s="8">
        <v>16.0</v>
      </c>
      <c r="D1052" s="8"/>
      <c r="E1052" s="5"/>
      <c r="F1052" s="5">
        <v>0.2972646162</v>
      </c>
      <c r="G1052" s="8"/>
      <c r="H1052" s="5"/>
      <c r="I1052" s="8">
        <v>10.20163933</v>
      </c>
      <c r="J1052" s="8"/>
    </row>
    <row r="1053">
      <c r="A1053" s="5" t="s">
        <v>164</v>
      </c>
      <c r="B1053" s="15"/>
      <c r="C1053" s="8">
        <v>24.0</v>
      </c>
      <c r="D1053" s="8"/>
      <c r="E1053" s="5"/>
      <c r="F1053" s="5">
        <v>0.4496492689</v>
      </c>
      <c r="G1053" s="8"/>
      <c r="H1053" s="5"/>
      <c r="I1053" s="8">
        <v>11.82530747</v>
      </c>
      <c r="J1053" s="8"/>
    </row>
    <row r="1054">
      <c r="A1054" s="5" t="s">
        <v>164</v>
      </c>
      <c r="B1054" s="15"/>
      <c r="C1054" s="8">
        <v>96.0</v>
      </c>
      <c r="D1054" s="8"/>
      <c r="E1054" s="5"/>
      <c r="F1054" s="5">
        <v>1.143918601</v>
      </c>
      <c r="G1054" s="8"/>
      <c r="H1054" s="5"/>
      <c r="I1054" s="8">
        <v>25.83036189</v>
      </c>
      <c r="J1054" s="8"/>
    </row>
    <row r="1055">
      <c r="A1055" s="5" t="s">
        <v>164</v>
      </c>
      <c r="B1055" s="15"/>
      <c r="C1055" s="8">
        <v>16.0</v>
      </c>
      <c r="D1055" s="8"/>
      <c r="E1055" s="5"/>
      <c r="F1055" s="5">
        <v>0.5323644632</v>
      </c>
      <c r="G1055" s="8"/>
      <c r="H1055" s="5"/>
      <c r="I1055" s="8">
        <v>9.397216712</v>
      </c>
      <c r="J1055" s="8"/>
    </row>
    <row r="1056">
      <c r="A1056" s="5" t="s">
        <v>164</v>
      </c>
      <c r="B1056" s="15"/>
      <c r="C1056" s="8">
        <v>36.0</v>
      </c>
      <c r="D1056" s="8"/>
      <c r="E1056" s="5"/>
      <c r="F1056" s="5">
        <v>0.6078115843</v>
      </c>
      <c r="G1056" s="8"/>
      <c r="H1056" s="5"/>
      <c r="I1056" s="8">
        <v>10.05405835</v>
      </c>
      <c r="J1056" s="8"/>
    </row>
    <row r="1057">
      <c r="A1057" s="5" t="s">
        <v>164</v>
      </c>
      <c r="B1057" s="15"/>
      <c r="C1057" s="8">
        <v>32.0</v>
      </c>
      <c r="D1057" s="8"/>
      <c r="E1057" s="5"/>
      <c r="F1057" s="5">
        <v>0.2872878093</v>
      </c>
      <c r="G1057" s="8"/>
      <c r="H1057" s="5"/>
      <c r="I1057" s="8">
        <v>16.74568028</v>
      </c>
      <c r="J1057" s="8"/>
    </row>
    <row r="1058">
      <c r="A1058" s="5" t="s">
        <v>164</v>
      </c>
      <c r="B1058" s="15"/>
      <c r="C1058" s="8">
        <v>24.0</v>
      </c>
      <c r="D1058" s="8"/>
      <c r="E1058" s="5"/>
      <c r="F1058" s="5">
        <v>0.5803216437</v>
      </c>
      <c r="G1058" s="8"/>
      <c r="H1058" s="5"/>
      <c r="I1058" s="8">
        <v>9.307278567</v>
      </c>
      <c r="J1058" s="8"/>
    </row>
    <row r="1059">
      <c r="A1059" s="5" t="s">
        <v>164</v>
      </c>
      <c r="B1059" s="15"/>
      <c r="C1059" s="8">
        <v>80.0</v>
      </c>
      <c r="D1059" s="8"/>
      <c r="E1059" s="5"/>
      <c r="F1059" s="5">
        <v>0.792849126</v>
      </c>
      <c r="G1059" s="8"/>
      <c r="H1059" s="5"/>
      <c r="I1059" s="8">
        <v>13.07222388</v>
      </c>
      <c r="J1059" s="8"/>
    </row>
    <row r="1060">
      <c r="A1060" s="5" t="s">
        <v>164</v>
      </c>
      <c r="B1060" s="15"/>
      <c r="C1060" s="8">
        <v>72.0</v>
      </c>
      <c r="D1060" s="8"/>
      <c r="E1060" s="5"/>
      <c r="F1060" s="5">
        <v>0.8583050356</v>
      </c>
      <c r="G1060" s="8"/>
      <c r="H1060" s="5"/>
      <c r="I1060" s="8">
        <v>11.23842865</v>
      </c>
      <c r="J1060" s="8"/>
    </row>
    <row r="1061">
      <c r="A1061" s="5" t="s">
        <v>164</v>
      </c>
      <c r="B1061" s="15"/>
      <c r="C1061" s="8">
        <v>204.0</v>
      </c>
      <c r="D1061" s="8"/>
      <c r="E1061" s="5"/>
      <c r="F1061" s="5">
        <v>0.8678474714</v>
      </c>
      <c r="G1061" s="8"/>
      <c r="H1061" s="5"/>
      <c r="I1061" s="8">
        <v>16.23887638</v>
      </c>
      <c r="J1061" s="8"/>
    </row>
    <row r="1062">
      <c r="A1062" s="5" t="s">
        <v>164</v>
      </c>
      <c r="B1062" s="15"/>
      <c r="C1062" s="8">
        <v>112.0</v>
      </c>
      <c r="D1062" s="8"/>
      <c r="E1062" s="5"/>
      <c r="F1062" s="5">
        <v>1.148319231</v>
      </c>
      <c r="G1062" s="8"/>
      <c r="H1062" s="5"/>
      <c r="I1062" s="8">
        <v>18.52267574</v>
      </c>
      <c r="J1062" s="8"/>
    </row>
    <row r="1063">
      <c r="A1063" s="5" t="s">
        <v>164</v>
      </c>
      <c r="B1063" s="15"/>
      <c r="C1063" s="8">
        <v>16.0</v>
      </c>
      <c r="D1063" s="8"/>
      <c r="E1063" s="5"/>
      <c r="F1063" s="8">
        <v>1.275483648</v>
      </c>
      <c r="G1063" s="8"/>
      <c r="H1063" s="5"/>
      <c r="I1063" s="8">
        <v>16.21899515</v>
      </c>
      <c r="J1063" s="8"/>
    </row>
    <row r="1064">
      <c r="A1064" s="5" t="s">
        <v>164</v>
      </c>
      <c r="B1064" s="15"/>
      <c r="C1064" s="8">
        <v>40.0</v>
      </c>
      <c r="D1064" s="8"/>
      <c r="E1064" s="5"/>
      <c r="F1064" s="8">
        <v>0.5926772128</v>
      </c>
      <c r="G1064" s="8"/>
      <c r="H1064" s="5"/>
      <c r="I1064" s="8">
        <v>16.41221092</v>
      </c>
      <c r="J1064" s="8"/>
    </row>
    <row r="1065">
      <c r="A1065" s="5" t="s">
        <v>164</v>
      </c>
      <c r="B1065" s="15"/>
      <c r="C1065" s="8">
        <v>40.0</v>
      </c>
      <c r="D1065" s="8"/>
      <c r="E1065" s="5"/>
      <c r="F1065" s="8">
        <v>0.6008395075</v>
      </c>
      <c r="G1065" s="8"/>
      <c r="H1065" s="5"/>
      <c r="I1065" s="8">
        <v>11.13540396</v>
      </c>
      <c r="J1065" s="8"/>
    </row>
    <row r="1066">
      <c r="A1066" s="5" t="s">
        <v>164</v>
      </c>
      <c r="B1066" s="15"/>
      <c r="C1066" s="8">
        <v>64.0</v>
      </c>
      <c r="D1066" s="8"/>
      <c r="E1066" s="5"/>
      <c r="F1066" s="8">
        <v>1.153404299</v>
      </c>
      <c r="G1066" s="8"/>
      <c r="H1066" s="5"/>
      <c r="I1066" s="8">
        <v>14.92391502</v>
      </c>
      <c r="J1066" s="8"/>
    </row>
    <row r="1067">
      <c r="A1067" s="5" t="s">
        <v>164</v>
      </c>
      <c r="B1067" s="8"/>
      <c r="C1067" s="8">
        <v>20.0</v>
      </c>
      <c r="D1067" s="5"/>
      <c r="E1067" s="5"/>
      <c r="F1067" s="8">
        <v>0.4376435276</v>
      </c>
      <c r="G1067" s="5"/>
      <c r="H1067" s="5"/>
      <c r="I1067" s="8">
        <v>9.083613672</v>
      </c>
      <c r="J1067" s="5"/>
    </row>
    <row r="1068">
      <c r="A1068" s="5" t="s">
        <v>164</v>
      </c>
      <c r="B1068" s="8"/>
      <c r="C1068" s="8">
        <v>20.0</v>
      </c>
      <c r="D1068" s="5"/>
      <c r="E1068" s="5"/>
      <c r="F1068" s="8">
        <v>0.4932169037</v>
      </c>
      <c r="G1068" s="5"/>
      <c r="H1068" s="5"/>
      <c r="I1068" s="8">
        <v>13.39564335</v>
      </c>
      <c r="J1068" s="5"/>
    </row>
    <row r="1069">
      <c r="A1069" s="5" t="s">
        <v>164</v>
      </c>
      <c r="B1069" s="5"/>
      <c r="C1069" s="8">
        <v>24.0</v>
      </c>
      <c r="D1069" s="5"/>
      <c r="E1069" s="5"/>
      <c r="F1069" s="8">
        <v>0.1274436977</v>
      </c>
      <c r="G1069" s="8"/>
      <c r="H1069" s="5"/>
      <c r="I1069" s="8">
        <v>10.70321132</v>
      </c>
      <c r="J1069" s="5"/>
    </row>
    <row r="1070">
      <c r="A1070" s="5" t="s">
        <v>164</v>
      </c>
      <c r="B1070" s="5"/>
      <c r="C1070" s="8">
        <v>16.0</v>
      </c>
      <c r="D1070" s="5"/>
      <c r="E1070" s="5"/>
      <c r="F1070" s="8">
        <v>0.2487146058</v>
      </c>
      <c r="G1070" s="8"/>
      <c r="H1070" s="5"/>
      <c r="I1070" s="8">
        <v>10.9359697</v>
      </c>
      <c r="J1070" s="5"/>
    </row>
    <row r="1071">
      <c r="A1071" s="5" t="s">
        <v>164</v>
      </c>
      <c r="B1071" s="5"/>
      <c r="C1071" s="8">
        <v>20.0</v>
      </c>
      <c r="D1071" s="5"/>
      <c r="E1071" s="5"/>
      <c r="F1071" s="8">
        <v>1.296862252</v>
      </c>
      <c r="G1071" s="8"/>
      <c r="H1071" s="5"/>
      <c r="I1071" s="8">
        <v>12.84846813</v>
      </c>
      <c r="J1071" s="5"/>
    </row>
    <row r="1072">
      <c r="A1072" s="5" t="s">
        <v>164</v>
      </c>
      <c r="B1072" s="5"/>
      <c r="C1072" s="8">
        <v>52.0</v>
      </c>
      <c r="D1072" s="5"/>
      <c r="E1072" s="5"/>
      <c r="F1072" s="8">
        <v>0.9672584051</v>
      </c>
      <c r="G1072" s="8"/>
      <c r="H1072" s="5"/>
      <c r="I1072" s="8">
        <v>16.62117667</v>
      </c>
      <c r="J1072" s="5"/>
    </row>
    <row r="1073">
      <c r="A1073" s="5" t="s">
        <v>164</v>
      </c>
      <c r="B1073" s="5"/>
      <c r="C1073" s="8">
        <v>56.0</v>
      </c>
      <c r="D1073" s="5"/>
      <c r="E1073" s="5"/>
      <c r="F1073" s="8">
        <v>0.4492561061</v>
      </c>
      <c r="G1073" s="8"/>
      <c r="H1073" s="5"/>
      <c r="I1073" s="8">
        <v>12.88053055</v>
      </c>
      <c r="J1073" s="5"/>
    </row>
    <row r="1074">
      <c r="A1074" s="5" t="s">
        <v>164</v>
      </c>
      <c r="B1074" s="5"/>
      <c r="C1074" s="8">
        <v>24.0</v>
      </c>
      <c r="D1074" s="5"/>
      <c r="E1074" s="5"/>
      <c r="F1074" s="8">
        <v>0.333386708</v>
      </c>
      <c r="G1074" s="8"/>
      <c r="H1074" s="5"/>
      <c r="I1074" s="8">
        <v>11.01357796</v>
      </c>
      <c r="J1074" s="5"/>
    </row>
    <row r="1075">
      <c r="A1075" s="5" t="s">
        <v>164</v>
      </c>
      <c r="B1075" s="5"/>
      <c r="C1075" s="8">
        <v>92.0</v>
      </c>
      <c r="D1075" s="5"/>
      <c r="E1075" s="5"/>
      <c r="F1075" s="8">
        <v>0.986773556</v>
      </c>
      <c r="G1075" s="8"/>
      <c r="H1075" s="5"/>
      <c r="I1075" s="8">
        <v>15.55745812</v>
      </c>
      <c r="J1075" s="5"/>
    </row>
    <row r="1076">
      <c r="A1076" s="5" t="s">
        <v>164</v>
      </c>
      <c r="B1076" s="5"/>
      <c r="C1076" s="8">
        <v>36.0</v>
      </c>
      <c r="D1076" s="5"/>
      <c r="E1076" s="5"/>
      <c r="F1076" s="8">
        <v>0.490785371</v>
      </c>
      <c r="G1076" s="8"/>
      <c r="H1076" s="5"/>
      <c r="I1076" s="8">
        <v>10.63459189</v>
      </c>
      <c r="J1076" s="5"/>
    </row>
    <row r="1077">
      <c r="A1077" s="5" t="s">
        <v>164</v>
      </c>
      <c r="B1077" s="5"/>
      <c r="C1077" s="8">
        <v>96.0</v>
      </c>
      <c r="D1077" s="5"/>
      <c r="E1077" s="5"/>
      <c r="F1077" s="8">
        <v>1.226046701</v>
      </c>
      <c r="G1077" s="8"/>
      <c r="H1077" s="5"/>
      <c r="I1077" s="8">
        <v>26.94232168</v>
      </c>
      <c r="J1077" s="5"/>
    </row>
    <row r="1078">
      <c r="A1078" s="5" t="s">
        <v>164</v>
      </c>
      <c r="B1078" s="5"/>
      <c r="C1078" s="8">
        <v>140.0</v>
      </c>
      <c r="D1078" s="5"/>
      <c r="E1078" s="5"/>
      <c r="F1078" s="8">
        <v>1.040440852</v>
      </c>
      <c r="G1078" s="8"/>
      <c r="H1078" s="5"/>
      <c r="I1078" s="8">
        <v>15.11635911</v>
      </c>
      <c r="J1078" s="5"/>
    </row>
    <row r="1079">
      <c r="A1079" s="5" t="s">
        <v>164</v>
      </c>
      <c r="B1079" s="5"/>
      <c r="C1079" s="8">
        <v>196.0</v>
      </c>
      <c r="D1079" s="5"/>
      <c r="E1079" s="5"/>
      <c r="F1079" s="8">
        <v>1.184777371</v>
      </c>
      <c r="G1079" s="8"/>
      <c r="H1079" s="5"/>
      <c r="I1079" s="8">
        <v>38.76689114</v>
      </c>
      <c r="J1079" s="5"/>
    </row>
    <row r="1080">
      <c r="A1080" s="5" t="s">
        <v>164</v>
      </c>
      <c r="B1080" s="5"/>
      <c r="C1080" s="8">
        <v>32.0</v>
      </c>
      <c r="D1080" s="5"/>
      <c r="E1080" s="5"/>
      <c r="F1080" s="8">
        <v>0.5069012015</v>
      </c>
      <c r="G1080" s="8"/>
      <c r="H1080" s="5"/>
      <c r="I1080" s="8">
        <v>12.30282397</v>
      </c>
      <c r="J1080" s="5"/>
    </row>
    <row r="1081">
      <c r="A1081" s="5" t="s">
        <v>164</v>
      </c>
      <c r="B1081" s="5"/>
      <c r="C1081" s="8">
        <v>16.0</v>
      </c>
      <c r="D1081" s="5"/>
      <c r="E1081" s="5"/>
      <c r="F1081" s="8">
        <v>0.3416155959</v>
      </c>
      <c r="G1081" s="8"/>
      <c r="H1081" s="5"/>
      <c r="I1081" s="8">
        <v>10.02872811</v>
      </c>
      <c r="J1081" s="5"/>
    </row>
    <row r="1082">
      <c r="A1082" s="5" t="s">
        <v>164</v>
      </c>
      <c r="B1082" s="5"/>
      <c r="C1082" s="8">
        <v>44.0</v>
      </c>
      <c r="D1082" s="5"/>
      <c r="E1082" s="5"/>
      <c r="F1082" s="8">
        <v>0.4129909486</v>
      </c>
      <c r="G1082" s="8"/>
      <c r="H1082" s="5"/>
      <c r="I1082" s="8">
        <v>11.21219951</v>
      </c>
      <c r="J1082" s="5"/>
    </row>
    <row r="1083">
      <c r="A1083" s="5" t="s">
        <v>164</v>
      </c>
      <c r="B1083" s="5"/>
      <c r="C1083" s="8">
        <v>60.0</v>
      </c>
      <c r="D1083" s="5"/>
      <c r="E1083" s="5"/>
      <c r="F1083" s="8">
        <v>0.8929743212</v>
      </c>
      <c r="G1083" s="8"/>
      <c r="H1083" s="5"/>
      <c r="I1083" s="8">
        <v>17.65623275</v>
      </c>
      <c r="J1083" s="5"/>
    </row>
    <row r="1084">
      <c r="A1084" s="5" t="s">
        <v>164</v>
      </c>
      <c r="B1084" s="5"/>
      <c r="C1084" s="8">
        <v>32.0</v>
      </c>
      <c r="D1084" s="5"/>
      <c r="E1084" s="5"/>
      <c r="F1084" s="8">
        <v>0.5131753507</v>
      </c>
      <c r="G1084" s="8"/>
      <c r="H1084" s="5"/>
      <c r="I1084" s="8">
        <v>11.62112181</v>
      </c>
      <c r="J1084" s="5"/>
    </row>
    <row r="1085">
      <c r="A1085" s="5" t="s">
        <v>164</v>
      </c>
      <c r="B1085" s="5"/>
      <c r="C1085" s="8">
        <v>44.0</v>
      </c>
      <c r="D1085" s="5"/>
      <c r="E1085" s="5"/>
      <c r="F1085" s="8">
        <v>0.9175514973</v>
      </c>
      <c r="G1085" s="8"/>
      <c r="H1085" s="5"/>
      <c r="I1085" s="8">
        <v>12.0790223</v>
      </c>
      <c r="J1085" s="5"/>
    </row>
    <row r="1086">
      <c r="A1086" s="5" t="s">
        <v>164</v>
      </c>
      <c r="B1086" s="5"/>
      <c r="C1086" s="8">
        <v>64.0</v>
      </c>
      <c r="D1086" s="5"/>
      <c r="E1086" s="5"/>
      <c r="F1086" s="8">
        <v>0.5137822818</v>
      </c>
      <c r="G1086" s="8"/>
      <c r="H1086" s="5"/>
      <c r="I1086" s="8">
        <v>14.93658592</v>
      </c>
      <c r="J1086" s="5"/>
    </row>
    <row r="1087">
      <c r="A1087" s="5" t="s">
        <v>164</v>
      </c>
      <c r="B1087" s="5"/>
      <c r="C1087" s="8">
        <v>72.0</v>
      </c>
      <c r="D1087" s="5"/>
      <c r="E1087" s="5"/>
      <c r="F1087" s="8">
        <v>0.7542873363</v>
      </c>
      <c r="G1087" s="8"/>
      <c r="H1087" s="5"/>
      <c r="I1087" s="8">
        <v>16.86518637</v>
      </c>
      <c r="J1087" s="5"/>
    </row>
    <row r="1088">
      <c r="A1088" s="5" t="s">
        <v>164</v>
      </c>
      <c r="B1088" s="5"/>
      <c r="C1088" s="8">
        <v>156.0</v>
      </c>
      <c r="D1088" s="5"/>
      <c r="E1088" s="5"/>
      <c r="F1088" s="8">
        <v>1.147776267</v>
      </c>
      <c r="G1088" s="8"/>
      <c r="H1088" s="5"/>
      <c r="I1088" s="8">
        <v>23.12865148</v>
      </c>
      <c r="J1088" s="5"/>
    </row>
    <row r="1089">
      <c r="A1089" s="5" t="s">
        <v>164</v>
      </c>
      <c r="B1089" s="5"/>
      <c r="C1089" s="8">
        <v>160.0</v>
      </c>
      <c r="D1089" s="5"/>
      <c r="E1089" s="5"/>
      <c r="F1089" s="8">
        <v>1.431340385</v>
      </c>
      <c r="G1089" s="8"/>
      <c r="H1089" s="5"/>
      <c r="I1089" s="8">
        <v>18.3223573</v>
      </c>
      <c r="J1089" s="5"/>
    </row>
    <row r="1090">
      <c r="A1090" s="5" t="s">
        <v>164</v>
      </c>
      <c r="B1090" s="5"/>
      <c r="C1090" s="8">
        <v>24.0</v>
      </c>
      <c r="D1090" s="5"/>
      <c r="E1090" s="5"/>
      <c r="F1090" s="8">
        <v>0.4092574579</v>
      </c>
      <c r="G1090" s="8"/>
      <c r="H1090" s="5"/>
      <c r="I1090" s="8">
        <v>12.88858216</v>
      </c>
      <c r="J1090" s="5"/>
    </row>
    <row r="1091">
      <c r="A1091" s="5" t="s">
        <v>164</v>
      </c>
      <c r="B1091" s="5"/>
      <c r="C1091" s="8">
        <v>40.0</v>
      </c>
      <c r="D1091" s="5"/>
      <c r="E1091" s="5"/>
      <c r="F1091" s="8">
        <v>1.193903509</v>
      </c>
      <c r="G1091" s="8"/>
      <c r="H1091" s="5"/>
      <c r="I1091" s="8">
        <v>17.75040155</v>
      </c>
      <c r="J1091" s="5"/>
    </row>
    <row r="1092">
      <c r="A1092" s="5" t="s">
        <v>164</v>
      </c>
      <c r="B1092" s="5"/>
      <c r="C1092" s="8">
        <v>16.0</v>
      </c>
      <c r="D1092" s="5"/>
      <c r="E1092" s="5"/>
      <c r="F1092" s="8">
        <v>0.22809326</v>
      </c>
      <c r="G1092" s="8"/>
      <c r="H1092" s="5"/>
      <c r="I1092" s="8">
        <v>10.2626058</v>
      </c>
      <c r="J1092" s="5"/>
    </row>
    <row r="1093">
      <c r="A1093" s="5" t="s">
        <v>164</v>
      </c>
      <c r="B1093" s="5"/>
      <c r="C1093" s="8">
        <v>16.0</v>
      </c>
      <c r="D1093" s="5"/>
      <c r="E1093" s="5"/>
      <c r="F1093" s="8">
        <v>0.5488462878</v>
      </c>
      <c r="G1093" s="8"/>
      <c r="H1093" s="5"/>
      <c r="I1093" s="8">
        <v>12.45217457</v>
      </c>
      <c r="J1093" s="5"/>
    </row>
    <row r="1094">
      <c r="A1094" s="5" t="s">
        <v>164</v>
      </c>
      <c r="B1094" s="5"/>
      <c r="C1094" s="8">
        <v>76.0</v>
      </c>
      <c r="D1094" s="5"/>
      <c r="E1094" s="5"/>
      <c r="F1094" s="8">
        <v>0.8395270622</v>
      </c>
      <c r="G1094" s="8"/>
      <c r="H1094" s="5"/>
      <c r="I1094" s="8">
        <v>15.47280143</v>
      </c>
      <c r="J1094" s="5"/>
    </row>
    <row r="1095">
      <c r="A1095" s="5" t="s">
        <v>164</v>
      </c>
      <c r="B1095" s="5"/>
      <c r="C1095" s="8">
        <v>32.0</v>
      </c>
      <c r="D1095" s="5"/>
      <c r="E1095" s="5"/>
      <c r="F1095" s="8">
        <v>0.4948881513</v>
      </c>
      <c r="G1095" s="8"/>
      <c r="H1095" s="5"/>
      <c r="I1095" s="8">
        <v>13.50819176</v>
      </c>
      <c r="J1095" s="5"/>
    </row>
    <row r="1096">
      <c r="A1096" s="5" t="s">
        <v>164</v>
      </c>
      <c r="B1096" s="5"/>
      <c r="C1096" s="8">
        <v>16.0</v>
      </c>
      <c r="D1096" s="5"/>
      <c r="E1096" s="5"/>
      <c r="F1096" s="8">
        <v>0.2042439459</v>
      </c>
      <c r="G1096" s="8"/>
      <c r="H1096" s="5"/>
      <c r="I1096" s="8">
        <v>12.00486769</v>
      </c>
      <c r="J1096" s="5"/>
    </row>
    <row r="1097">
      <c r="A1097" s="5" t="s">
        <v>164</v>
      </c>
      <c r="B1097" s="5"/>
      <c r="C1097" s="8">
        <v>24.0</v>
      </c>
      <c r="D1097" s="5"/>
      <c r="E1097" s="5"/>
      <c r="F1097" s="8">
        <v>0.3921407667</v>
      </c>
      <c r="G1097" s="8"/>
      <c r="H1097" s="5"/>
      <c r="I1097" s="8">
        <v>10.80254028</v>
      </c>
      <c r="J1097" s="5"/>
    </row>
    <row r="1098">
      <c r="A1098" s="5" t="s">
        <v>164</v>
      </c>
      <c r="B1098" s="5"/>
      <c r="C1098" s="8">
        <v>104.0</v>
      </c>
      <c r="D1098" s="5"/>
      <c r="E1098" s="5"/>
      <c r="F1098" s="8">
        <v>1.061499389</v>
      </c>
      <c r="G1098" s="8"/>
      <c r="H1098" s="5"/>
      <c r="I1098" s="8">
        <v>24.56834079</v>
      </c>
      <c r="J1098" s="5"/>
    </row>
    <row r="1099">
      <c r="A1099" s="5" t="s">
        <v>164</v>
      </c>
      <c r="B1099" s="5"/>
      <c r="C1099" s="8">
        <v>16.0</v>
      </c>
      <c r="D1099" s="5"/>
      <c r="E1099" s="5"/>
      <c r="F1099" s="8">
        <v>0.3695070669</v>
      </c>
      <c r="G1099" s="8"/>
      <c r="H1099" s="5"/>
      <c r="I1099" s="8">
        <v>10.00582676</v>
      </c>
      <c r="J1099" s="5"/>
    </row>
    <row r="1100">
      <c r="A1100" s="5" t="s">
        <v>164</v>
      </c>
      <c r="B1100" s="5"/>
      <c r="C1100" s="8">
        <v>128.0</v>
      </c>
      <c r="D1100" s="5"/>
      <c r="E1100" s="5"/>
      <c r="F1100" s="8">
        <v>0.7071816334</v>
      </c>
      <c r="G1100" s="8"/>
      <c r="H1100" s="5"/>
      <c r="I1100" s="8">
        <v>39.17725094</v>
      </c>
      <c r="J1100" s="5"/>
    </row>
    <row r="1101">
      <c r="A1101" s="5" t="s">
        <v>164</v>
      </c>
      <c r="B1101" s="5"/>
      <c r="C1101" s="8">
        <v>56.0</v>
      </c>
      <c r="D1101" s="5"/>
      <c r="E1101" s="5"/>
      <c r="F1101" s="8">
        <v>0.9717794171</v>
      </c>
      <c r="G1101" s="8"/>
      <c r="H1101" s="5"/>
      <c r="I1101" s="8">
        <v>17.29742705</v>
      </c>
      <c r="J1101" s="5"/>
    </row>
    <row r="1102">
      <c r="A1102" s="5" t="s">
        <v>164</v>
      </c>
      <c r="B1102" s="5"/>
      <c r="C1102" s="8">
        <v>60.0</v>
      </c>
      <c r="D1102" s="5"/>
      <c r="E1102" s="5"/>
      <c r="F1102" s="8">
        <v>0.6595477655</v>
      </c>
      <c r="G1102" s="8"/>
      <c r="H1102" s="5"/>
      <c r="I1102" s="8">
        <v>15.38095171</v>
      </c>
      <c r="J1102" s="5"/>
    </row>
    <row r="1103">
      <c r="A1103" s="5" t="s">
        <v>164</v>
      </c>
      <c r="B1103" s="5"/>
      <c r="C1103" s="8">
        <v>76.0</v>
      </c>
      <c r="D1103" s="5"/>
      <c r="E1103" s="5"/>
      <c r="F1103" s="8">
        <v>0.9544397174</v>
      </c>
      <c r="G1103" s="8"/>
      <c r="H1103" s="5"/>
      <c r="I1103" s="8">
        <v>28.26990011</v>
      </c>
      <c r="J1103" s="5"/>
    </row>
    <row r="1104">
      <c r="A1104" s="5" t="s">
        <v>164</v>
      </c>
      <c r="B1104" s="5"/>
      <c r="C1104" s="8">
        <v>16.0</v>
      </c>
      <c r="D1104" s="5"/>
      <c r="E1104" s="5"/>
      <c r="F1104" s="8">
        <v>0.337452021</v>
      </c>
      <c r="G1104" s="8"/>
      <c r="H1104" s="5"/>
      <c r="I1104" s="8">
        <v>9.960209502</v>
      </c>
      <c r="J1104" s="5"/>
    </row>
    <row r="1105">
      <c r="A1105" s="5" t="s">
        <v>164</v>
      </c>
      <c r="B1105" s="5"/>
      <c r="C1105" s="8">
        <v>36.0</v>
      </c>
      <c r="D1105" s="5"/>
      <c r="E1105" s="5"/>
      <c r="F1105" s="8">
        <v>0.3781702459</v>
      </c>
      <c r="G1105" s="8"/>
      <c r="H1105" s="5"/>
      <c r="I1105" s="8">
        <v>12.70586464</v>
      </c>
      <c r="J1105" s="5"/>
    </row>
    <row r="1106">
      <c r="A1106" s="5" t="s">
        <v>164</v>
      </c>
      <c r="B1106" s="5"/>
      <c r="C1106" s="8">
        <v>16.0</v>
      </c>
      <c r="D1106" s="5"/>
      <c r="E1106" s="5"/>
      <c r="F1106" s="8">
        <v>0.4243263216</v>
      </c>
      <c r="G1106" s="8"/>
      <c r="H1106" s="5"/>
      <c r="I1106" s="8">
        <v>11.93712236</v>
      </c>
      <c r="J1106" s="5"/>
    </row>
    <row r="1107">
      <c r="A1107" s="5" t="s">
        <v>164</v>
      </c>
      <c r="B1107" s="5"/>
      <c r="C1107" s="8">
        <v>76.0</v>
      </c>
      <c r="D1107" s="5"/>
      <c r="E1107" s="5"/>
      <c r="F1107" s="8">
        <v>1.135482815</v>
      </c>
      <c r="G1107" s="8"/>
      <c r="H1107" s="5"/>
      <c r="I1107" s="8">
        <v>25.59359246</v>
      </c>
      <c r="J1107" s="5"/>
    </row>
    <row r="1108">
      <c r="A1108" s="5" t="s">
        <v>164</v>
      </c>
      <c r="B1108" s="5"/>
      <c r="C1108" s="8">
        <v>36.0</v>
      </c>
      <c r="D1108" s="5"/>
      <c r="E1108" s="5"/>
      <c r="F1108" s="8">
        <v>0.4667576571</v>
      </c>
      <c r="G1108" s="8"/>
      <c r="H1108" s="5"/>
      <c r="I1108" s="8">
        <v>14.98687305</v>
      </c>
      <c r="J1108" s="5"/>
    </row>
    <row r="1109">
      <c r="A1109" s="5" t="s">
        <v>164</v>
      </c>
      <c r="B1109" s="5"/>
      <c r="C1109" s="8">
        <v>16.0</v>
      </c>
      <c r="D1109" s="5"/>
      <c r="E1109" s="5"/>
      <c r="F1109" s="8">
        <v>0.1303074305</v>
      </c>
      <c r="G1109" s="8"/>
      <c r="H1109" s="5"/>
      <c r="I1109" s="8">
        <v>11.52209696</v>
      </c>
      <c r="J1109" s="5"/>
    </row>
    <row r="1110">
      <c r="A1110" s="5" t="s">
        <v>164</v>
      </c>
      <c r="B1110" s="5"/>
      <c r="C1110" s="8">
        <v>68.0</v>
      </c>
      <c r="D1110" s="5"/>
      <c r="E1110" s="5"/>
      <c r="F1110" s="8">
        <v>0.558555438</v>
      </c>
      <c r="G1110" s="8"/>
      <c r="H1110" s="5"/>
      <c r="I1110" s="8">
        <v>13.0010463</v>
      </c>
      <c r="J1110" s="5"/>
    </row>
    <row r="1111">
      <c r="A1111" s="5" t="s">
        <v>164</v>
      </c>
      <c r="B1111" s="5"/>
      <c r="C1111" s="8">
        <v>280.0</v>
      </c>
      <c r="D1111" s="5"/>
      <c r="E1111" s="5"/>
      <c r="F1111" s="8">
        <v>1.762789478</v>
      </c>
      <c r="G1111" s="8"/>
      <c r="H1111" s="5"/>
      <c r="I1111" s="8">
        <v>31.85217721</v>
      </c>
      <c r="J1111" s="5"/>
    </row>
    <row r="1112">
      <c r="A1112" s="5" t="s">
        <v>164</v>
      </c>
      <c r="B1112" s="5"/>
      <c r="C1112" s="8">
        <v>56.0</v>
      </c>
      <c r="D1112" s="5"/>
      <c r="E1112" s="5"/>
      <c r="F1112" s="8">
        <v>0.5685164549</v>
      </c>
      <c r="G1112" s="8"/>
      <c r="H1112" s="5"/>
      <c r="I1112" s="8">
        <v>15.27954875</v>
      </c>
      <c r="J1112" s="5"/>
    </row>
    <row r="1113">
      <c r="A1113" s="5" t="s">
        <v>164</v>
      </c>
      <c r="B1113" s="5"/>
      <c r="C1113" s="8">
        <v>20.0</v>
      </c>
      <c r="D1113" s="5"/>
      <c r="E1113" s="5"/>
      <c r="F1113" s="8">
        <v>0.1133747729</v>
      </c>
      <c r="G1113" s="8"/>
      <c r="H1113" s="5"/>
      <c r="I1113" s="8">
        <v>10.46917556</v>
      </c>
      <c r="J1113" s="5"/>
    </row>
    <row r="1114">
      <c r="A1114" s="5" t="s">
        <v>164</v>
      </c>
      <c r="B1114" s="5"/>
      <c r="C1114" s="8">
        <v>24.0</v>
      </c>
      <c r="D1114" s="5"/>
      <c r="E1114" s="5"/>
      <c r="F1114" s="8">
        <v>0.4569354241</v>
      </c>
      <c r="G1114" s="8"/>
      <c r="H1114" s="5"/>
      <c r="I1114" s="8">
        <v>10.70686046</v>
      </c>
      <c r="J1114" s="5"/>
    </row>
    <row r="1115">
      <c r="A1115" s="5" t="s">
        <v>164</v>
      </c>
      <c r="B1115" s="5"/>
      <c r="C1115" s="8">
        <v>36.0</v>
      </c>
      <c r="D1115" s="5"/>
      <c r="E1115" s="5"/>
      <c r="F1115" s="8">
        <v>0.5601634666</v>
      </c>
      <c r="G1115" s="8"/>
      <c r="H1115" s="5"/>
      <c r="I1115" s="8">
        <v>19.86951835</v>
      </c>
      <c r="J1115" s="5"/>
    </row>
    <row r="1116">
      <c r="A1116" s="5" t="s">
        <v>164</v>
      </c>
      <c r="B1116" s="5"/>
      <c r="C1116" s="8">
        <v>16.0</v>
      </c>
      <c r="D1116" s="5"/>
      <c r="E1116" s="5"/>
      <c r="F1116" s="8">
        <v>0.5180590399</v>
      </c>
      <c r="G1116" s="8"/>
      <c r="H1116" s="5"/>
      <c r="I1116" s="8">
        <v>11.45559108</v>
      </c>
      <c r="J1116" s="5"/>
    </row>
    <row r="1117">
      <c r="A1117" s="5" t="s">
        <v>164</v>
      </c>
      <c r="B1117" s="5"/>
      <c r="C1117" s="8">
        <v>16.0</v>
      </c>
      <c r="D1117" s="5"/>
      <c r="E1117" s="5"/>
      <c r="F1117" s="8">
        <v>0.688934917</v>
      </c>
      <c r="G1117" s="8"/>
      <c r="H1117" s="5"/>
      <c r="I1117" s="8">
        <v>15.63517051</v>
      </c>
      <c r="J1117" s="5"/>
    </row>
    <row r="1118">
      <c r="A1118" s="5" t="s">
        <v>164</v>
      </c>
      <c r="B1118" s="5"/>
      <c r="C1118" s="8">
        <v>16.0</v>
      </c>
      <c r="D1118" s="5"/>
      <c r="E1118" s="5"/>
      <c r="F1118" s="8">
        <v>0.2690482818</v>
      </c>
      <c r="G1118" s="8"/>
      <c r="H1118" s="5"/>
      <c r="I1118" s="8">
        <v>13.65233577</v>
      </c>
      <c r="J1118" s="5"/>
    </row>
    <row r="1119">
      <c r="A1119" s="5" t="s">
        <v>164</v>
      </c>
      <c r="B1119" s="5"/>
      <c r="C1119" s="8">
        <v>20.0</v>
      </c>
      <c r="D1119" s="5"/>
      <c r="E1119" s="5"/>
      <c r="F1119" s="8">
        <v>0.6324097375</v>
      </c>
      <c r="G1119" s="8"/>
      <c r="H1119" s="5"/>
      <c r="I1119" s="8">
        <v>15.75086227</v>
      </c>
      <c r="J1119" s="5"/>
    </row>
    <row r="1120">
      <c r="A1120" s="5" t="s">
        <v>164</v>
      </c>
      <c r="B1120" s="5"/>
      <c r="C1120" s="8">
        <v>16.0</v>
      </c>
      <c r="D1120" s="5"/>
      <c r="E1120" s="5"/>
      <c r="F1120" s="8">
        <v>0.3918533921</v>
      </c>
      <c r="G1120" s="8"/>
      <c r="H1120" s="5"/>
      <c r="I1120" s="8">
        <v>11.89650525</v>
      </c>
      <c r="J1120" s="5"/>
    </row>
    <row r="1121">
      <c r="A1121" s="5" t="s">
        <v>166</v>
      </c>
      <c r="B1121" s="5"/>
      <c r="C1121" s="8">
        <v>184.0</v>
      </c>
      <c r="D1121" s="5"/>
      <c r="E1121" s="5"/>
      <c r="F1121" s="8">
        <v>1.534095587</v>
      </c>
      <c r="G1121" s="8"/>
      <c r="H1121" s="5"/>
      <c r="I1121" s="8">
        <v>27.40943267</v>
      </c>
      <c r="J1121" s="5"/>
    </row>
    <row r="1122">
      <c r="A1122" s="5" t="s">
        <v>166</v>
      </c>
      <c r="B1122" s="5"/>
      <c r="C1122" s="8">
        <v>52.0</v>
      </c>
      <c r="D1122" s="5"/>
      <c r="E1122" s="5"/>
      <c r="F1122" s="8">
        <v>0.6673309121</v>
      </c>
      <c r="G1122" s="8"/>
      <c r="H1122" s="5"/>
      <c r="I1122" s="8">
        <v>13.02767366</v>
      </c>
      <c r="J1122" s="5"/>
    </row>
    <row r="1123">
      <c r="A1123" s="5" t="s">
        <v>166</v>
      </c>
      <c r="B1123" s="5"/>
      <c r="C1123" s="8">
        <v>20.0</v>
      </c>
      <c r="D1123" s="5"/>
      <c r="E1123" s="5"/>
      <c r="F1123" s="8">
        <v>0.4759409871</v>
      </c>
      <c r="G1123" s="8"/>
      <c r="H1123" s="5"/>
      <c r="I1123" s="8">
        <v>11.86647134</v>
      </c>
      <c r="J1123" s="5"/>
    </row>
    <row r="1124">
      <c r="A1124" s="5" t="s">
        <v>166</v>
      </c>
      <c r="B1124" s="5"/>
      <c r="C1124" s="8">
        <v>60.0</v>
      </c>
      <c r="D1124" s="5"/>
      <c r="E1124" s="5"/>
      <c r="F1124" s="8">
        <v>1.236772044</v>
      </c>
      <c r="G1124" s="8"/>
      <c r="H1124" s="5"/>
      <c r="I1124" s="8">
        <v>16.29696118</v>
      </c>
      <c r="J1124" s="5"/>
    </row>
    <row r="1125">
      <c r="A1125" s="5" t="s">
        <v>166</v>
      </c>
      <c r="B1125" s="5"/>
      <c r="C1125" s="8">
        <v>84.0</v>
      </c>
      <c r="D1125" s="5"/>
      <c r="E1125" s="5"/>
      <c r="F1125" s="8">
        <v>1.198969722</v>
      </c>
      <c r="G1125" s="8"/>
      <c r="H1125" s="5"/>
      <c r="I1125" s="8">
        <v>16.89175702</v>
      </c>
      <c r="J1125" s="5"/>
    </row>
    <row r="1126">
      <c r="A1126" s="5" t="s">
        <v>166</v>
      </c>
      <c r="B1126" s="5"/>
      <c r="C1126" s="8">
        <v>60.0</v>
      </c>
      <c r="D1126" s="5"/>
      <c r="E1126" s="5"/>
      <c r="F1126" s="8">
        <v>1.122018958</v>
      </c>
      <c r="G1126" s="8"/>
      <c r="H1126" s="5"/>
      <c r="I1126" s="8">
        <v>13.71358266</v>
      </c>
      <c r="J1126" s="5"/>
    </row>
    <row r="1127">
      <c r="A1127" s="5" t="s">
        <v>166</v>
      </c>
      <c r="B1127" s="5"/>
      <c r="C1127" s="8">
        <v>52.0</v>
      </c>
      <c r="D1127" s="5"/>
      <c r="E1127" s="5"/>
      <c r="F1127" s="8">
        <v>0.950183784</v>
      </c>
      <c r="G1127" s="8"/>
      <c r="H1127" s="5"/>
      <c r="I1127" s="8">
        <v>16.51947997</v>
      </c>
      <c r="J1127" s="5"/>
    </row>
    <row r="1128">
      <c r="A1128" s="5" t="s">
        <v>166</v>
      </c>
      <c r="B1128" s="5"/>
      <c r="C1128" s="8">
        <v>196.0</v>
      </c>
      <c r="D1128" s="5"/>
      <c r="E1128" s="5"/>
      <c r="F1128" s="8">
        <v>1.340005509</v>
      </c>
      <c r="G1128" s="8"/>
      <c r="H1128" s="5"/>
      <c r="I1128" s="8">
        <v>20.47320231</v>
      </c>
      <c r="J1128" s="5"/>
    </row>
    <row r="1129">
      <c r="A1129" s="5" t="s">
        <v>166</v>
      </c>
      <c r="B1129" s="5"/>
      <c r="C1129" s="8">
        <v>24.0</v>
      </c>
      <c r="D1129" s="5"/>
      <c r="E1129" s="5"/>
      <c r="F1129" s="8">
        <v>0.463377333</v>
      </c>
      <c r="G1129" s="8"/>
      <c r="H1129" s="5"/>
      <c r="I1129" s="8">
        <v>8.912254595</v>
      </c>
      <c r="J1129" s="5"/>
    </row>
    <row r="1130">
      <c r="A1130" s="5" t="s">
        <v>166</v>
      </c>
      <c r="B1130" s="5"/>
      <c r="C1130" s="8">
        <v>44.0</v>
      </c>
      <c r="D1130" s="5"/>
      <c r="E1130" s="5"/>
      <c r="F1130" s="8">
        <v>0.4816538551</v>
      </c>
      <c r="G1130" s="8"/>
      <c r="H1130" s="5"/>
      <c r="I1130" s="8">
        <v>12.86980033</v>
      </c>
      <c r="J1130" s="5"/>
    </row>
    <row r="1131">
      <c r="A1131" s="5" t="s">
        <v>166</v>
      </c>
      <c r="B1131" s="5"/>
      <c r="C1131" s="8">
        <v>16.0</v>
      </c>
      <c r="D1131" s="5"/>
      <c r="E1131" s="5"/>
      <c r="F1131" s="8">
        <v>0.3884357409</v>
      </c>
      <c r="G1131" s="8"/>
      <c r="H1131" s="5"/>
      <c r="I1131" s="8">
        <v>9.351248363</v>
      </c>
      <c r="J1131" s="5"/>
    </row>
    <row r="1132">
      <c r="A1132" s="5" t="s">
        <v>166</v>
      </c>
      <c r="B1132" s="5"/>
      <c r="C1132" s="8">
        <v>144.0</v>
      </c>
      <c r="D1132" s="5"/>
      <c r="E1132" s="5"/>
      <c r="F1132" s="8">
        <v>1.351542987</v>
      </c>
      <c r="G1132" s="8"/>
      <c r="H1132" s="5"/>
      <c r="I1132" s="8">
        <v>21.7087289</v>
      </c>
      <c r="J1132" s="5"/>
    </row>
    <row r="1133">
      <c r="A1133" s="5" t="s">
        <v>166</v>
      </c>
      <c r="B1133" s="5"/>
      <c r="C1133" s="8">
        <v>20.0</v>
      </c>
      <c r="D1133" s="5"/>
      <c r="E1133" s="5"/>
      <c r="F1133" s="8">
        <v>0.3303668306</v>
      </c>
      <c r="G1133" s="8"/>
      <c r="H1133" s="5"/>
      <c r="I1133" s="8">
        <v>10.18291743</v>
      </c>
      <c r="J1133" s="5"/>
    </row>
    <row r="1134">
      <c r="A1134" s="5" t="s">
        <v>166</v>
      </c>
      <c r="B1134" s="5"/>
      <c r="C1134" s="8">
        <v>20.0</v>
      </c>
      <c r="D1134" s="5"/>
      <c r="E1134" s="5"/>
      <c r="F1134" s="8">
        <v>0.726126876</v>
      </c>
      <c r="G1134" s="8"/>
      <c r="H1134" s="5"/>
      <c r="I1134" s="8">
        <v>12.57667497</v>
      </c>
      <c r="J1134" s="5"/>
    </row>
    <row r="1135">
      <c r="A1135" s="5" t="s">
        <v>166</v>
      </c>
      <c r="B1135" s="5"/>
      <c r="C1135" s="8">
        <v>20.0</v>
      </c>
      <c r="D1135" s="5"/>
      <c r="E1135" s="5"/>
      <c r="F1135" s="8">
        <v>0.4050755855</v>
      </c>
      <c r="G1135" s="8"/>
      <c r="H1135" s="5"/>
      <c r="I1135" s="8">
        <v>9.631305975</v>
      </c>
      <c r="J1135" s="5"/>
    </row>
    <row r="1136">
      <c r="A1136" s="5" t="s">
        <v>166</v>
      </c>
      <c r="B1136" s="5"/>
      <c r="C1136" s="8">
        <v>76.0</v>
      </c>
      <c r="D1136" s="5"/>
      <c r="E1136" s="5"/>
      <c r="F1136" s="8">
        <v>0.7917416134</v>
      </c>
      <c r="G1136" s="8"/>
      <c r="H1136" s="5"/>
      <c r="I1136" s="8">
        <v>15.57667662</v>
      </c>
      <c r="J1136" s="5"/>
    </row>
    <row r="1137">
      <c r="A1137" s="5" t="s">
        <v>166</v>
      </c>
      <c r="B1137" s="5"/>
      <c r="C1137" s="8">
        <v>40.0</v>
      </c>
      <c r="D1137" s="5"/>
      <c r="E1137" s="5"/>
      <c r="F1137" s="8">
        <v>0.4279582664</v>
      </c>
      <c r="G1137" s="8"/>
      <c r="H1137" s="5"/>
      <c r="I1137" s="8">
        <v>11.66447128</v>
      </c>
      <c r="J1137" s="5"/>
    </row>
    <row r="1138">
      <c r="A1138" s="5" t="s">
        <v>166</v>
      </c>
      <c r="B1138" s="5"/>
      <c r="C1138" s="8">
        <v>20.0</v>
      </c>
      <c r="D1138" s="5"/>
      <c r="E1138" s="5"/>
      <c r="F1138" s="8">
        <v>0.1496496645</v>
      </c>
      <c r="G1138" s="8"/>
      <c r="H1138" s="5"/>
      <c r="I1138" s="8">
        <v>11.29598607</v>
      </c>
      <c r="J1138" s="5"/>
    </row>
    <row r="1139">
      <c r="A1139" s="5" t="s">
        <v>166</v>
      </c>
      <c r="B1139" s="5"/>
      <c r="C1139" s="8">
        <v>148.0</v>
      </c>
      <c r="D1139" s="5"/>
      <c r="E1139" s="5"/>
      <c r="F1139" s="8">
        <v>1.384857324</v>
      </c>
      <c r="G1139" s="8"/>
      <c r="H1139" s="5"/>
      <c r="I1139" s="8">
        <v>15.84952773</v>
      </c>
      <c r="J1139" s="5"/>
    </row>
    <row r="1140">
      <c r="A1140" s="5" t="s">
        <v>166</v>
      </c>
      <c r="B1140" s="5"/>
      <c r="C1140" s="8">
        <v>40.0</v>
      </c>
      <c r="D1140" s="5"/>
      <c r="E1140" s="5"/>
      <c r="F1140" s="8">
        <v>1.158042428</v>
      </c>
      <c r="G1140" s="8"/>
      <c r="H1140" s="5"/>
      <c r="I1140" s="8">
        <v>20.4150723</v>
      </c>
      <c r="J1140" s="5"/>
    </row>
    <row r="1141">
      <c r="A1141" s="5" t="s">
        <v>166</v>
      </c>
      <c r="B1141" s="5"/>
      <c r="C1141" s="8">
        <v>48.0</v>
      </c>
      <c r="D1141" s="5"/>
      <c r="E1141" s="5"/>
      <c r="F1141" s="8">
        <v>1.502520368</v>
      </c>
      <c r="G1141" s="8"/>
      <c r="H1141" s="5"/>
      <c r="I1141" s="8">
        <v>13.29286338</v>
      </c>
      <c r="J1141" s="5"/>
    </row>
    <row r="1142">
      <c r="A1142" s="5" t="s">
        <v>166</v>
      </c>
      <c r="B1142" s="5"/>
      <c r="C1142" s="8">
        <v>16.0</v>
      </c>
      <c r="D1142" s="5"/>
      <c r="E1142" s="5"/>
      <c r="F1142" s="8">
        <v>0.3391209952</v>
      </c>
      <c r="G1142" s="8"/>
      <c r="H1142" s="5"/>
      <c r="I1142" s="8">
        <v>13.62400141</v>
      </c>
      <c r="J1142" s="5"/>
    </row>
    <row r="1143">
      <c r="A1143" s="5" t="s">
        <v>166</v>
      </c>
      <c r="B1143" s="5"/>
      <c r="C1143" s="8">
        <v>32.0</v>
      </c>
      <c r="D1143" s="5"/>
      <c r="E1143" s="5"/>
      <c r="F1143" s="8">
        <v>0.6733466996</v>
      </c>
      <c r="G1143" s="8"/>
      <c r="H1143" s="5"/>
      <c r="I1143" s="8">
        <v>15.48464422</v>
      </c>
      <c r="J1143" s="5"/>
    </row>
    <row r="1144">
      <c r="A1144" s="5" t="s">
        <v>166</v>
      </c>
      <c r="B1144" s="5"/>
      <c r="C1144" s="8">
        <v>48.0</v>
      </c>
      <c r="D1144" s="5"/>
      <c r="E1144" s="5"/>
      <c r="F1144" s="8">
        <v>1.028209596</v>
      </c>
      <c r="G1144" s="8"/>
      <c r="H1144" s="5"/>
      <c r="I1144" s="8">
        <v>16.70540838</v>
      </c>
      <c r="J1144" s="5"/>
    </row>
    <row r="1145">
      <c r="A1145" s="5" t="s">
        <v>166</v>
      </c>
      <c r="B1145" s="5"/>
      <c r="C1145" s="8">
        <v>28.0</v>
      </c>
      <c r="D1145" s="5"/>
      <c r="E1145" s="5"/>
      <c r="F1145" s="8">
        <v>0.4223698975</v>
      </c>
      <c r="G1145" s="8"/>
      <c r="H1145" s="5"/>
      <c r="I1145" s="8">
        <v>11.8966305</v>
      </c>
      <c r="J1145" s="5"/>
    </row>
    <row r="1146">
      <c r="A1146" s="5" t="s">
        <v>166</v>
      </c>
      <c r="B1146" s="5"/>
      <c r="C1146" s="8">
        <v>28.0</v>
      </c>
      <c r="D1146" s="5"/>
      <c r="E1146" s="5"/>
      <c r="F1146" s="8">
        <v>0.4816038707</v>
      </c>
      <c r="G1146" s="8"/>
      <c r="H1146" s="5"/>
      <c r="I1146" s="8">
        <v>12.82090633</v>
      </c>
      <c r="J1146" s="5"/>
    </row>
    <row r="1147">
      <c r="A1147" s="5" t="s">
        <v>166</v>
      </c>
      <c r="B1147" s="5"/>
      <c r="C1147" s="8">
        <v>16.0</v>
      </c>
      <c r="D1147" s="5"/>
      <c r="E1147" s="5"/>
      <c r="F1147" s="8">
        <v>0.6768269667</v>
      </c>
      <c r="G1147" s="8"/>
      <c r="H1147" s="5"/>
      <c r="I1147" s="8">
        <v>12.42981993</v>
      </c>
      <c r="J1147" s="5"/>
    </row>
    <row r="1148">
      <c r="A1148" s="5" t="s">
        <v>166</v>
      </c>
      <c r="B1148" s="5"/>
      <c r="C1148" s="8">
        <v>52.0</v>
      </c>
      <c r="D1148" s="5"/>
      <c r="E1148" s="5"/>
      <c r="F1148" s="8">
        <v>0.946166213</v>
      </c>
      <c r="G1148" s="8"/>
      <c r="H1148" s="5"/>
      <c r="I1148" s="8">
        <v>14.87537934</v>
      </c>
      <c r="J1148" s="5"/>
    </row>
    <row r="1149">
      <c r="A1149" s="5" t="s">
        <v>166</v>
      </c>
      <c r="B1149" s="5"/>
      <c r="C1149" s="8">
        <v>16.0</v>
      </c>
      <c r="D1149" s="5"/>
      <c r="E1149" s="5"/>
      <c r="F1149" s="8">
        <v>0.1856960151</v>
      </c>
      <c r="G1149" s="8"/>
      <c r="H1149" s="5"/>
      <c r="I1149" s="8">
        <v>11.76548301</v>
      </c>
      <c r="J1149" s="5"/>
    </row>
    <row r="1150">
      <c r="A1150" s="5" t="s">
        <v>166</v>
      </c>
      <c r="B1150" s="5"/>
      <c r="C1150" s="8">
        <v>16.0</v>
      </c>
      <c r="D1150" s="5"/>
      <c r="E1150" s="5"/>
      <c r="F1150" s="8">
        <v>0.8202049078</v>
      </c>
      <c r="G1150" s="8"/>
      <c r="H1150" s="5"/>
      <c r="I1150" s="8">
        <v>9.435274911</v>
      </c>
      <c r="J1150" s="5"/>
    </row>
    <row r="1151">
      <c r="A1151" s="5" t="s">
        <v>166</v>
      </c>
      <c r="B1151" s="5"/>
      <c r="C1151" s="8">
        <v>48.0</v>
      </c>
      <c r="D1151" s="5"/>
      <c r="E1151" s="5"/>
      <c r="F1151" s="8">
        <v>0.789125099</v>
      </c>
      <c r="G1151" s="8"/>
      <c r="H1151" s="5"/>
      <c r="I1151" s="8">
        <v>15.7546487</v>
      </c>
      <c r="J1151" s="5"/>
    </row>
    <row r="1152">
      <c r="A1152" s="5" t="s">
        <v>166</v>
      </c>
      <c r="B1152" s="5"/>
      <c r="C1152" s="8">
        <v>76.0</v>
      </c>
      <c r="D1152" s="5"/>
      <c r="E1152" s="5"/>
      <c r="F1152" s="8">
        <v>0.9977962243</v>
      </c>
      <c r="G1152" s="8"/>
      <c r="H1152" s="5"/>
      <c r="I1152" s="8">
        <v>13.73546311</v>
      </c>
      <c r="J1152" s="5"/>
    </row>
    <row r="1153">
      <c r="A1153" s="5" t="s">
        <v>166</v>
      </c>
      <c r="B1153" s="5"/>
      <c r="C1153" s="8">
        <v>32.0</v>
      </c>
      <c r="D1153" s="5"/>
      <c r="E1153" s="5"/>
      <c r="F1153" s="8">
        <v>0.6507654483</v>
      </c>
      <c r="G1153" s="8"/>
      <c r="H1153" s="5"/>
      <c r="I1153" s="8">
        <v>16.05396311</v>
      </c>
      <c r="J1153" s="5"/>
    </row>
    <row r="1154">
      <c r="A1154" s="5" t="s">
        <v>166</v>
      </c>
      <c r="B1154" s="5"/>
      <c r="C1154" s="8">
        <v>44.0</v>
      </c>
      <c r="D1154" s="5"/>
      <c r="E1154" s="5"/>
      <c r="F1154" s="8">
        <v>0.6144027332</v>
      </c>
      <c r="G1154" s="8"/>
      <c r="H1154" s="5"/>
      <c r="I1154" s="8">
        <v>14.62963101</v>
      </c>
      <c r="J1154" s="5"/>
    </row>
    <row r="1155">
      <c r="A1155" s="5" t="s">
        <v>166</v>
      </c>
      <c r="B1155" s="5"/>
      <c r="C1155" s="8">
        <v>80.0</v>
      </c>
      <c r="D1155" s="5"/>
      <c r="E1155" s="5"/>
      <c r="F1155" s="8">
        <v>0.8481324371</v>
      </c>
      <c r="G1155" s="8"/>
      <c r="H1155" s="5"/>
      <c r="I1155" s="8">
        <v>24.46990119</v>
      </c>
      <c r="J1155" s="5"/>
    </row>
    <row r="1156">
      <c r="A1156" s="5" t="s">
        <v>166</v>
      </c>
      <c r="B1156" s="5"/>
      <c r="C1156" s="8">
        <v>80.0</v>
      </c>
      <c r="D1156" s="5"/>
      <c r="E1156" s="5"/>
      <c r="F1156" s="8">
        <v>0.76288315</v>
      </c>
      <c r="G1156" s="8"/>
      <c r="H1156" s="5"/>
      <c r="I1156" s="8">
        <v>18.41431892</v>
      </c>
      <c r="J1156" s="5"/>
    </row>
    <row r="1157">
      <c r="A1157" s="5" t="s">
        <v>166</v>
      </c>
      <c r="B1157" s="5"/>
      <c r="C1157" s="8">
        <v>44.0</v>
      </c>
      <c r="D1157" s="5"/>
      <c r="E1157" s="5"/>
      <c r="F1157" s="8">
        <v>1.16110672</v>
      </c>
      <c r="G1157" s="8"/>
      <c r="H1157" s="5"/>
      <c r="I1157" s="8">
        <v>20.63669876</v>
      </c>
      <c r="J1157" s="5"/>
    </row>
    <row r="1158">
      <c r="A1158" s="5" t="s">
        <v>166</v>
      </c>
      <c r="B1158" s="5"/>
      <c r="C1158" s="8">
        <v>28.0</v>
      </c>
      <c r="D1158" s="5"/>
      <c r="E1158" s="5"/>
      <c r="F1158" s="8">
        <v>0.4345940327</v>
      </c>
      <c r="G1158" s="8"/>
      <c r="H1158" s="5"/>
      <c r="I1158" s="8">
        <v>20.37177589</v>
      </c>
      <c r="J1158" s="5"/>
    </row>
    <row r="1159">
      <c r="A1159" s="5" t="s">
        <v>166</v>
      </c>
      <c r="B1159" s="5"/>
      <c r="C1159" s="8">
        <v>20.0</v>
      </c>
      <c r="D1159" s="5"/>
      <c r="E1159" s="5"/>
      <c r="F1159" s="8">
        <v>0.4474630585</v>
      </c>
      <c r="G1159" s="8"/>
      <c r="H1159" s="5"/>
      <c r="I1159" s="8">
        <v>10.22126735</v>
      </c>
      <c r="J1159" s="5"/>
    </row>
    <row r="1160">
      <c r="A1160" s="5" t="s">
        <v>166</v>
      </c>
      <c r="B1160" s="5"/>
      <c r="C1160" s="8">
        <v>44.0</v>
      </c>
      <c r="D1160" s="5"/>
      <c r="E1160" s="5"/>
      <c r="F1160" s="8">
        <v>0.825929953</v>
      </c>
      <c r="G1160" s="8"/>
      <c r="H1160" s="5"/>
      <c r="I1160" s="8">
        <v>16.87351371</v>
      </c>
      <c r="J1160" s="5"/>
    </row>
    <row r="1161">
      <c r="A1161" s="5" t="s">
        <v>166</v>
      </c>
      <c r="B1161" s="5"/>
      <c r="C1161" s="8">
        <v>16.0</v>
      </c>
      <c r="D1161" s="5"/>
      <c r="E1161" s="5"/>
      <c r="F1161" s="8">
        <v>0.4794983987</v>
      </c>
      <c r="G1161" s="8"/>
      <c r="H1161" s="5"/>
      <c r="I1161" s="8">
        <v>11.85393713</v>
      </c>
      <c r="J1161" s="5"/>
    </row>
    <row r="1162">
      <c r="A1162" s="5" t="s">
        <v>166</v>
      </c>
      <c r="B1162" s="5"/>
      <c r="C1162" s="8">
        <v>52.0</v>
      </c>
      <c r="D1162" s="5"/>
      <c r="E1162" s="5"/>
      <c r="F1162" s="8">
        <v>0.9547160594</v>
      </c>
      <c r="G1162" s="8"/>
      <c r="H1162" s="5"/>
      <c r="I1162" s="8">
        <v>19.17121764</v>
      </c>
      <c r="J1162" s="5"/>
    </row>
    <row r="1163">
      <c r="A1163" s="5" t="s">
        <v>166</v>
      </c>
      <c r="B1163" s="5"/>
      <c r="C1163" s="8">
        <v>32.0</v>
      </c>
      <c r="D1163" s="5"/>
      <c r="E1163" s="5"/>
      <c r="F1163" s="8">
        <v>0.4989364896</v>
      </c>
      <c r="G1163" s="8"/>
      <c r="H1163" s="5"/>
      <c r="I1163" s="8">
        <v>21.78832989</v>
      </c>
      <c r="J1163" s="5"/>
    </row>
    <row r="1164">
      <c r="A1164" s="5" t="s">
        <v>166</v>
      </c>
      <c r="B1164" s="5"/>
      <c r="C1164" s="8">
        <v>20.0</v>
      </c>
      <c r="D1164" s="5"/>
      <c r="E1164" s="5"/>
      <c r="F1164" s="8">
        <v>0.3187870425</v>
      </c>
      <c r="G1164" s="8"/>
      <c r="H1164" s="5"/>
      <c r="I1164" s="8">
        <v>12.85429974</v>
      </c>
      <c r="J1164" s="5"/>
    </row>
    <row r="1165">
      <c r="A1165" s="5" t="s">
        <v>166</v>
      </c>
      <c r="B1165" s="5"/>
      <c r="C1165" s="8">
        <v>16.0</v>
      </c>
      <c r="D1165" s="5"/>
      <c r="E1165" s="5"/>
      <c r="F1165" s="8">
        <v>0.4210656997</v>
      </c>
      <c r="G1165" s="8"/>
      <c r="H1165" s="5"/>
      <c r="I1165" s="8">
        <v>13.45505914</v>
      </c>
      <c r="J1165" s="5"/>
    </row>
    <row r="1166">
      <c r="A1166" s="5" t="s">
        <v>166</v>
      </c>
      <c r="B1166" s="5"/>
      <c r="C1166" s="8">
        <v>24.0</v>
      </c>
      <c r="D1166" s="5"/>
      <c r="E1166" s="5"/>
      <c r="F1166" s="8">
        <v>0.3927797465</v>
      </c>
      <c r="G1166" s="8"/>
      <c r="H1166" s="5"/>
      <c r="I1166" s="8">
        <v>15.16711701</v>
      </c>
      <c r="J1166" s="5"/>
    </row>
    <row r="1167">
      <c r="A1167" s="5" t="s">
        <v>166</v>
      </c>
      <c r="B1167" s="5"/>
      <c r="C1167" s="8">
        <v>24.0</v>
      </c>
      <c r="D1167" s="5"/>
      <c r="E1167" s="5"/>
      <c r="F1167" s="8">
        <v>0.4736130517</v>
      </c>
      <c r="G1167" s="8"/>
      <c r="H1167" s="5"/>
      <c r="I1167" s="8">
        <v>15.57810815</v>
      </c>
      <c r="J1167" s="5"/>
    </row>
    <row r="1168">
      <c r="A1168" s="5" t="s">
        <v>166</v>
      </c>
      <c r="B1168" s="5"/>
      <c r="C1168" s="8">
        <v>48.0</v>
      </c>
      <c r="D1168" s="5"/>
      <c r="E1168" s="5"/>
      <c r="F1168" s="8">
        <v>1.467288913</v>
      </c>
      <c r="G1168" s="8"/>
      <c r="H1168" s="5"/>
      <c r="I1168" s="8">
        <v>11.04891675</v>
      </c>
      <c r="J1168" s="5"/>
    </row>
    <row r="1169">
      <c r="A1169" s="5" t="s">
        <v>166</v>
      </c>
      <c r="B1169" s="5"/>
      <c r="C1169" s="8">
        <v>20.0</v>
      </c>
      <c r="D1169" s="5"/>
      <c r="E1169" s="5"/>
      <c r="F1169" s="8">
        <v>0.5311178657</v>
      </c>
      <c r="G1169" s="8"/>
      <c r="H1169" s="5"/>
      <c r="I1169" s="8">
        <v>10.97791461</v>
      </c>
      <c r="J1169" s="5"/>
    </row>
    <row r="1170">
      <c r="A1170" s="5" t="s">
        <v>166</v>
      </c>
      <c r="B1170" s="5"/>
      <c r="C1170" s="8">
        <v>40.0</v>
      </c>
      <c r="D1170" s="5"/>
      <c r="E1170" s="5"/>
      <c r="F1170" s="8">
        <v>0.8397523566</v>
      </c>
      <c r="G1170" s="8"/>
      <c r="H1170" s="5"/>
      <c r="I1170" s="8">
        <v>19.23468922</v>
      </c>
      <c r="J1170" s="5"/>
    </row>
    <row r="1171">
      <c r="A1171" s="5" t="s">
        <v>166</v>
      </c>
      <c r="B1171" s="5"/>
      <c r="C1171" s="8">
        <v>108.0</v>
      </c>
      <c r="D1171" s="5"/>
      <c r="E1171" s="5"/>
      <c r="F1171" s="8">
        <v>1.350621553</v>
      </c>
      <c r="G1171" s="8"/>
      <c r="H1171" s="5"/>
      <c r="I1171" s="8">
        <v>12.3877631</v>
      </c>
      <c r="J1171" s="5"/>
    </row>
    <row r="1172">
      <c r="A1172" s="5" t="s">
        <v>167</v>
      </c>
      <c r="B1172" s="5"/>
      <c r="C1172" s="8">
        <v>128.0</v>
      </c>
      <c r="D1172" s="5"/>
      <c r="E1172" s="5"/>
      <c r="F1172" s="8">
        <v>1.12902232</v>
      </c>
      <c r="G1172" s="8"/>
      <c r="H1172" s="5"/>
      <c r="I1172" s="8">
        <v>17.79674343</v>
      </c>
      <c r="J1172" s="5"/>
    </row>
    <row r="1173">
      <c r="A1173" s="5" t="s">
        <v>167</v>
      </c>
      <c r="B1173" s="5"/>
      <c r="C1173" s="8">
        <v>24.0</v>
      </c>
      <c r="D1173" s="5"/>
      <c r="E1173" s="5"/>
      <c r="F1173" s="8">
        <v>0.4424570584</v>
      </c>
      <c r="G1173" s="8"/>
      <c r="H1173" s="5"/>
      <c r="I1173" s="8">
        <v>10.96722665</v>
      </c>
      <c r="J1173" s="5"/>
    </row>
    <row r="1174">
      <c r="A1174" s="5" t="s">
        <v>167</v>
      </c>
      <c r="B1174" s="5"/>
      <c r="C1174" s="8">
        <v>108.0</v>
      </c>
      <c r="D1174" s="5"/>
      <c r="E1174" s="5"/>
      <c r="F1174" s="8">
        <v>0.9402529561</v>
      </c>
      <c r="G1174" s="8"/>
      <c r="H1174" s="5"/>
      <c r="I1174" s="8">
        <v>11.50229326</v>
      </c>
      <c r="J1174" s="5"/>
    </row>
    <row r="1175">
      <c r="A1175" s="5" t="s">
        <v>167</v>
      </c>
      <c r="B1175" s="5"/>
      <c r="C1175" s="8">
        <v>56.0</v>
      </c>
      <c r="D1175" s="5"/>
      <c r="E1175" s="5"/>
      <c r="F1175" s="8">
        <v>0.3197914518</v>
      </c>
      <c r="G1175" s="8"/>
      <c r="H1175" s="5"/>
      <c r="I1175" s="8">
        <v>9.71568064</v>
      </c>
      <c r="J1175" s="5"/>
    </row>
    <row r="1176">
      <c r="A1176" s="5" t="s">
        <v>167</v>
      </c>
      <c r="B1176" s="5"/>
      <c r="C1176" s="8">
        <v>20.0</v>
      </c>
      <c r="D1176" s="5"/>
      <c r="E1176" s="5"/>
      <c r="F1176" s="8">
        <v>0.1389064872</v>
      </c>
      <c r="G1176" s="8"/>
      <c r="H1176" s="5"/>
      <c r="I1176" s="8">
        <v>12.21898348</v>
      </c>
      <c r="J1176" s="5"/>
    </row>
    <row r="1177">
      <c r="A1177" s="5" t="s">
        <v>167</v>
      </c>
      <c r="B1177" s="5"/>
      <c r="C1177" s="8">
        <v>24.0</v>
      </c>
      <c r="D1177" s="5"/>
      <c r="E1177" s="5"/>
      <c r="F1177" s="8">
        <v>0.3262038455</v>
      </c>
      <c r="G1177" s="8"/>
      <c r="H1177" s="5"/>
      <c r="I1177" s="8">
        <v>8.777684623</v>
      </c>
      <c r="J1177" s="5"/>
    </row>
    <row r="1178">
      <c r="A1178" s="5" t="s">
        <v>167</v>
      </c>
      <c r="B1178" s="5"/>
      <c r="C1178" s="8">
        <v>24.0</v>
      </c>
      <c r="D1178" s="5"/>
      <c r="E1178" s="5"/>
      <c r="F1178" s="8">
        <v>0.2149497643</v>
      </c>
      <c r="G1178" s="8"/>
      <c r="H1178" s="5"/>
      <c r="I1178" s="8">
        <v>10.25127668</v>
      </c>
      <c r="J1178" s="5"/>
    </row>
    <row r="1179">
      <c r="A1179" s="5" t="s">
        <v>167</v>
      </c>
      <c r="B1179" s="5"/>
      <c r="C1179" s="8">
        <v>36.0</v>
      </c>
      <c r="D1179" s="5"/>
      <c r="E1179" s="5"/>
      <c r="F1179" s="8">
        <v>0.5929029885</v>
      </c>
      <c r="G1179" s="8"/>
      <c r="H1179" s="5"/>
      <c r="I1179" s="8">
        <v>14.15091915</v>
      </c>
      <c r="J1179" s="5"/>
    </row>
    <row r="1180">
      <c r="A1180" s="5" t="s">
        <v>167</v>
      </c>
      <c r="B1180" s="5"/>
      <c r="C1180" s="8">
        <v>16.0</v>
      </c>
      <c r="D1180" s="5"/>
      <c r="E1180" s="5"/>
      <c r="F1180" s="8">
        <v>0.4015083593</v>
      </c>
      <c r="G1180" s="8"/>
      <c r="H1180" s="5"/>
      <c r="I1180" s="8">
        <v>9.487302331</v>
      </c>
      <c r="J1180" s="5"/>
    </row>
    <row r="1181">
      <c r="A1181" s="5" t="s">
        <v>167</v>
      </c>
      <c r="B1181" s="5"/>
      <c r="C1181" s="8">
        <v>60.0</v>
      </c>
      <c r="D1181" s="5"/>
      <c r="E1181" s="5"/>
      <c r="F1181" s="8">
        <v>0.562492115</v>
      </c>
      <c r="G1181" s="8"/>
      <c r="H1181" s="5"/>
      <c r="I1181" s="8">
        <v>11.65193184</v>
      </c>
      <c r="J1181" s="5"/>
    </row>
    <row r="1182">
      <c r="A1182" s="5" t="s">
        <v>167</v>
      </c>
      <c r="B1182" s="5"/>
      <c r="C1182" s="8">
        <v>16.0</v>
      </c>
      <c r="D1182" s="5"/>
      <c r="E1182" s="5"/>
      <c r="F1182" s="8">
        <v>0.2803990055</v>
      </c>
      <c r="G1182" s="8"/>
      <c r="H1182" s="5"/>
      <c r="I1182" s="8">
        <v>7.832313973</v>
      </c>
      <c r="J1182" s="5"/>
    </row>
    <row r="1183">
      <c r="A1183" s="5" t="s">
        <v>167</v>
      </c>
      <c r="B1183" s="5"/>
      <c r="C1183" s="8">
        <v>52.0</v>
      </c>
      <c r="D1183" s="5"/>
      <c r="E1183" s="5"/>
      <c r="F1183" s="8">
        <v>0.9141032519</v>
      </c>
      <c r="G1183" s="8"/>
      <c r="H1183" s="5"/>
      <c r="I1183" s="8">
        <v>17.82021221</v>
      </c>
      <c r="J1183" s="5"/>
    </row>
    <row r="1184">
      <c r="A1184" s="5" t="s">
        <v>167</v>
      </c>
      <c r="B1184" s="5"/>
      <c r="C1184" s="8">
        <v>28.0</v>
      </c>
      <c r="D1184" s="5"/>
      <c r="E1184" s="5"/>
      <c r="F1184" s="8">
        <v>0.33060069</v>
      </c>
      <c r="G1184" s="8"/>
      <c r="H1184" s="5"/>
      <c r="I1184" s="8">
        <v>8.905538473</v>
      </c>
      <c r="J1184" s="5"/>
    </row>
    <row r="1185">
      <c r="A1185" s="5" t="s">
        <v>167</v>
      </c>
      <c r="B1185" s="5"/>
      <c r="C1185" s="8">
        <v>28.0</v>
      </c>
      <c r="D1185" s="5"/>
      <c r="E1185" s="5"/>
      <c r="F1185" s="8">
        <v>0.3913579806</v>
      </c>
      <c r="G1185" s="8"/>
      <c r="H1185" s="5"/>
      <c r="I1185" s="8">
        <v>10.2803732</v>
      </c>
      <c r="J1185" s="5"/>
    </row>
    <row r="1186">
      <c r="A1186" s="5" t="s">
        <v>167</v>
      </c>
      <c r="B1186" s="5"/>
      <c r="C1186" s="8">
        <v>36.0</v>
      </c>
      <c r="D1186" s="5"/>
      <c r="E1186" s="5"/>
      <c r="F1186" s="8">
        <v>0.6113733623</v>
      </c>
      <c r="G1186" s="8"/>
      <c r="H1186" s="5"/>
      <c r="I1186" s="8">
        <v>13.09496018</v>
      </c>
      <c r="J1186" s="5"/>
    </row>
    <row r="1187">
      <c r="A1187" s="5" t="s">
        <v>167</v>
      </c>
      <c r="B1187" s="5"/>
      <c r="C1187" s="8">
        <v>120.0</v>
      </c>
      <c r="D1187" s="5"/>
      <c r="E1187" s="5"/>
      <c r="F1187" s="8">
        <v>0.7380835663</v>
      </c>
      <c r="G1187" s="8"/>
      <c r="H1187" s="5"/>
      <c r="I1187" s="8">
        <v>12.63822705</v>
      </c>
      <c r="J1187" s="5"/>
    </row>
    <row r="1188">
      <c r="A1188" s="5" t="s">
        <v>167</v>
      </c>
      <c r="B1188" s="5"/>
      <c r="C1188" s="8">
        <v>16.0</v>
      </c>
      <c r="D1188" s="5"/>
      <c r="E1188" s="5"/>
      <c r="F1188" s="8">
        <v>0.1771290545</v>
      </c>
      <c r="G1188" s="8"/>
      <c r="H1188" s="5"/>
      <c r="I1188" s="8">
        <v>8.857692285</v>
      </c>
      <c r="J1188" s="5"/>
    </row>
    <row r="1189">
      <c r="A1189" s="5" t="s">
        <v>167</v>
      </c>
      <c r="B1189" s="5"/>
      <c r="C1189" s="8">
        <v>20.0</v>
      </c>
      <c r="D1189" s="5"/>
      <c r="E1189" s="5"/>
      <c r="F1189" s="8">
        <v>0.1638869752</v>
      </c>
      <c r="G1189" s="8"/>
      <c r="H1189" s="5"/>
      <c r="I1189" s="8">
        <v>9.542679754</v>
      </c>
      <c r="J1189" s="5"/>
    </row>
    <row r="1190">
      <c r="A1190" s="5" t="s">
        <v>167</v>
      </c>
      <c r="B1190" s="5"/>
      <c r="C1190" s="8">
        <v>20.0</v>
      </c>
      <c r="D1190" s="5"/>
      <c r="E1190" s="5"/>
      <c r="F1190" s="8">
        <v>0.2352761979</v>
      </c>
      <c r="G1190" s="8"/>
      <c r="H1190" s="5"/>
      <c r="I1190" s="8">
        <v>8.95220467</v>
      </c>
      <c r="J1190" s="5"/>
    </row>
    <row r="1191">
      <c r="A1191" s="5" t="s">
        <v>167</v>
      </c>
      <c r="B1191" s="5"/>
      <c r="C1191" s="8">
        <v>104.0</v>
      </c>
      <c r="D1191" s="5"/>
      <c r="E1191" s="5"/>
      <c r="F1191" s="8">
        <v>0.7392525747</v>
      </c>
      <c r="G1191" s="8"/>
      <c r="H1191" s="5"/>
      <c r="I1191" s="8">
        <v>11.85316383</v>
      </c>
      <c r="J1191" s="5"/>
    </row>
    <row r="1192">
      <c r="A1192" s="5" t="s">
        <v>167</v>
      </c>
      <c r="B1192" s="5"/>
      <c r="C1192" s="8">
        <v>32.0</v>
      </c>
      <c r="D1192" s="5"/>
      <c r="E1192" s="5"/>
      <c r="F1192" s="8">
        <v>0.3434851967</v>
      </c>
      <c r="G1192" s="8"/>
      <c r="H1192" s="5"/>
      <c r="I1192" s="8">
        <v>10.09431784</v>
      </c>
      <c r="J1192" s="5"/>
    </row>
    <row r="1193">
      <c r="A1193" s="5" t="s">
        <v>167</v>
      </c>
      <c r="B1193" s="5"/>
      <c r="C1193" s="8">
        <v>32.0</v>
      </c>
      <c r="D1193" s="5"/>
      <c r="E1193" s="5"/>
      <c r="F1193" s="8">
        <v>0.5001342971</v>
      </c>
      <c r="G1193" s="8"/>
      <c r="H1193" s="5"/>
      <c r="I1193" s="8">
        <v>9.992290443</v>
      </c>
      <c r="J1193" s="5"/>
    </row>
    <row r="1194">
      <c r="A1194" s="5" t="s">
        <v>167</v>
      </c>
      <c r="B1194" s="5"/>
      <c r="C1194" s="8">
        <v>288.0</v>
      </c>
      <c r="D1194" s="5"/>
      <c r="E1194" s="5"/>
      <c r="F1194" s="8">
        <v>0.9518113403</v>
      </c>
      <c r="G1194" s="8"/>
      <c r="H1194" s="5"/>
      <c r="I1194" s="8">
        <v>20.45343588</v>
      </c>
      <c r="J1194" s="5"/>
    </row>
    <row r="1195">
      <c r="A1195" s="5" t="s">
        <v>167</v>
      </c>
      <c r="B1195" s="5"/>
      <c r="C1195" s="8">
        <v>92.0</v>
      </c>
      <c r="D1195" s="5"/>
      <c r="E1195" s="5"/>
      <c r="F1195" s="8">
        <v>1.160899781</v>
      </c>
      <c r="G1195" s="8"/>
      <c r="H1195" s="5"/>
      <c r="I1195" s="8">
        <v>15.80565056</v>
      </c>
      <c r="J1195" s="5"/>
    </row>
    <row r="1196">
      <c r="A1196" s="5" t="s">
        <v>167</v>
      </c>
      <c r="B1196" s="5"/>
      <c r="C1196" s="8">
        <v>16.0</v>
      </c>
      <c r="D1196" s="5"/>
      <c r="E1196" s="5"/>
      <c r="F1196" s="8">
        <v>0.3100795357</v>
      </c>
      <c r="G1196" s="8"/>
      <c r="H1196" s="5"/>
      <c r="I1196" s="8">
        <v>8.625994292</v>
      </c>
      <c r="J1196" s="5"/>
    </row>
    <row r="1197">
      <c r="A1197" s="5" t="s">
        <v>167</v>
      </c>
      <c r="B1197" s="5"/>
      <c r="C1197" s="8">
        <v>20.0</v>
      </c>
      <c r="D1197" s="5"/>
      <c r="E1197" s="5"/>
      <c r="F1197" s="8">
        <v>0.3884852708</v>
      </c>
      <c r="G1197" s="8"/>
      <c r="H1197" s="5"/>
      <c r="I1197" s="8">
        <v>9.320522016</v>
      </c>
      <c r="J1197" s="5"/>
    </row>
    <row r="1198">
      <c r="A1198" s="5" t="s">
        <v>167</v>
      </c>
      <c r="B1198" s="5"/>
      <c r="C1198" s="8">
        <v>52.0</v>
      </c>
      <c r="D1198" s="5"/>
      <c r="E1198" s="5"/>
      <c r="F1198" s="8">
        <v>0.671406182</v>
      </c>
      <c r="G1198" s="8"/>
      <c r="H1198" s="5"/>
      <c r="I1198" s="8">
        <v>14.221187</v>
      </c>
      <c r="J1198" s="5"/>
    </row>
    <row r="1199">
      <c r="A1199" s="5" t="s">
        <v>167</v>
      </c>
      <c r="B1199" s="5"/>
      <c r="C1199" s="8">
        <v>16.0</v>
      </c>
      <c r="D1199" s="5"/>
      <c r="E1199" s="5"/>
      <c r="F1199" s="8">
        <v>0.6101962283</v>
      </c>
      <c r="G1199" s="8"/>
      <c r="H1199" s="5"/>
      <c r="I1199" s="8">
        <v>9.611670169</v>
      </c>
      <c r="J1199" s="5"/>
    </row>
    <row r="1200">
      <c r="A1200" s="5" t="s">
        <v>167</v>
      </c>
      <c r="B1200" s="5"/>
      <c r="C1200" s="8">
        <v>84.0</v>
      </c>
      <c r="D1200" s="5"/>
      <c r="E1200" s="5"/>
      <c r="F1200" s="8">
        <v>0.8245646206</v>
      </c>
      <c r="G1200" s="8"/>
      <c r="H1200" s="5"/>
      <c r="I1200" s="8">
        <v>13.58637015</v>
      </c>
      <c r="J1200" s="5"/>
    </row>
    <row r="1201">
      <c r="A1201" s="5" t="s">
        <v>167</v>
      </c>
      <c r="B1201" s="5"/>
      <c r="C1201" s="8">
        <v>24.0</v>
      </c>
      <c r="D1201" s="5"/>
      <c r="E1201" s="5"/>
      <c r="F1201" s="8">
        <v>0.3674066278</v>
      </c>
      <c r="G1201" s="8"/>
      <c r="H1201" s="5"/>
      <c r="I1201" s="8">
        <v>10.89616602</v>
      </c>
      <c r="J1201" s="5"/>
    </row>
    <row r="1202">
      <c r="A1202" s="5" t="s">
        <v>167</v>
      </c>
      <c r="B1202" s="5"/>
      <c r="C1202" s="8">
        <v>76.0</v>
      </c>
      <c r="D1202" s="5"/>
      <c r="E1202" s="5"/>
      <c r="F1202" s="8">
        <v>1.112045799</v>
      </c>
      <c r="G1202" s="8"/>
      <c r="H1202" s="5"/>
      <c r="I1202" s="8">
        <v>15.87257435</v>
      </c>
      <c r="J1202" s="5"/>
    </row>
    <row r="1203">
      <c r="A1203" s="5" t="s">
        <v>167</v>
      </c>
      <c r="B1203" s="5"/>
      <c r="C1203" s="8">
        <v>16.0</v>
      </c>
      <c r="D1203" s="5"/>
      <c r="E1203" s="5"/>
      <c r="F1203" s="8">
        <v>0.2281867488</v>
      </c>
      <c r="G1203" s="8"/>
      <c r="H1203" s="5"/>
      <c r="I1203" s="8">
        <v>8.191416773</v>
      </c>
      <c r="J1203" s="5"/>
    </row>
    <row r="1204">
      <c r="A1204" s="5" t="s">
        <v>167</v>
      </c>
      <c r="B1204" s="5"/>
      <c r="C1204" s="8">
        <v>40.0</v>
      </c>
      <c r="D1204" s="5"/>
      <c r="E1204" s="5"/>
      <c r="F1204" s="8">
        <v>0.4784285633</v>
      </c>
      <c r="G1204" s="8"/>
      <c r="H1204" s="5"/>
      <c r="I1204" s="8">
        <v>11.10033472</v>
      </c>
      <c r="J1204" s="5"/>
    </row>
    <row r="1205">
      <c r="A1205" s="5" t="s">
        <v>167</v>
      </c>
      <c r="B1205" s="5"/>
      <c r="C1205" s="8">
        <v>104.0</v>
      </c>
      <c r="D1205" s="5"/>
      <c r="E1205" s="5"/>
      <c r="F1205" s="8">
        <v>0.8098520765</v>
      </c>
      <c r="G1205" s="8"/>
      <c r="H1205" s="5"/>
      <c r="I1205" s="8">
        <v>11.76413432</v>
      </c>
      <c r="J1205" s="5"/>
    </row>
    <row r="1206">
      <c r="A1206" s="5" t="s">
        <v>167</v>
      </c>
      <c r="B1206" s="5"/>
      <c r="C1206" s="5">
        <v>32.0</v>
      </c>
      <c r="D1206" s="5"/>
      <c r="E1206" s="5"/>
      <c r="F1206" s="8">
        <v>0.6195591129</v>
      </c>
      <c r="G1206" s="8"/>
      <c r="H1206" s="5"/>
      <c r="I1206" s="8">
        <v>11.57214677</v>
      </c>
      <c r="J1206" s="5"/>
    </row>
    <row r="1207">
      <c r="A1207" s="5" t="s">
        <v>167</v>
      </c>
      <c r="B1207" s="5"/>
      <c r="C1207" s="5">
        <v>28.0</v>
      </c>
      <c r="D1207" s="5"/>
      <c r="E1207" s="5"/>
      <c r="F1207" s="8">
        <v>0.6826755737</v>
      </c>
      <c r="G1207" s="8"/>
      <c r="H1207" s="5"/>
      <c r="I1207" s="8">
        <v>12.12130333</v>
      </c>
      <c r="J1207" s="5"/>
    </row>
    <row r="1208">
      <c r="A1208" s="5" t="s">
        <v>167</v>
      </c>
      <c r="B1208" s="5"/>
      <c r="C1208" s="5">
        <v>48.0</v>
      </c>
      <c r="D1208" s="5"/>
      <c r="E1208" s="5"/>
      <c r="F1208" s="8">
        <v>0.4070917406</v>
      </c>
      <c r="G1208" s="8"/>
      <c r="H1208" s="5"/>
      <c r="I1208" s="8">
        <v>11.62806516</v>
      </c>
      <c r="J1208" s="5"/>
    </row>
    <row r="1209">
      <c r="A1209" s="5" t="s">
        <v>167</v>
      </c>
      <c r="B1209" s="5"/>
      <c r="C1209" s="5">
        <v>16.0</v>
      </c>
      <c r="D1209" s="5"/>
      <c r="E1209" s="5"/>
      <c r="F1209" s="8">
        <v>0.3760753093</v>
      </c>
      <c r="G1209" s="8"/>
      <c r="H1209" s="5"/>
      <c r="I1209" s="8">
        <v>8.883993636</v>
      </c>
      <c r="J1209" s="5"/>
    </row>
    <row r="1210">
      <c r="A1210" s="5" t="s">
        <v>167</v>
      </c>
      <c r="B1210" s="5"/>
      <c r="C1210" s="5">
        <v>20.0</v>
      </c>
      <c r="D1210" s="5"/>
      <c r="E1210" s="5"/>
      <c r="F1210" s="8">
        <v>0.2011721943</v>
      </c>
      <c r="G1210" s="8"/>
      <c r="H1210" s="5"/>
      <c r="I1210" s="8">
        <v>9.977225043</v>
      </c>
      <c r="J1210" s="5"/>
    </row>
    <row r="1211">
      <c r="A1211" s="5" t="s">
        <v>167</v>
      </c>
      <c r="B1211" s="5"/>
      <c r="C1211" s="5">
        <v>28.0</v>
      </c>
      <c r="D1211" s="5"/>
      <c r="E1211" s="5"/>
      <c r="F1211" s="8">
        <v>0.4912452655</v>
      </c>
      <c r="G1211" s="8"/>
      <c r="H1211" s="5"/>
      <c r="I1211" s="8">
        <v>13.31422813</v>
      </c>
      <c r="J1211" s="5"/>
    </row>
    <row r="1212">
      <c r="A1212" s="5" t="s">
        <v>167</v>
      </c>
      <c r="B1212" s="5"/>
      <c r="C1212" s="5">
        <v>24.0</v>
      </c>
      <c r="D1212" s="5"/>
      <c r="E1212" s="5"/>
      <c r="F1212" s="8">
        <v>0.6189595874</v>
      </c>
      <c r="G1212" s="8"/>
      <c r="H1212" s="5"/>
      <c r="I1212" s="8">
        <v>12.15295613</v>
      </c>
      <c r="J1212" s="5"/>
    </row>
    <row r="1213">
      <c r="A1213" s="5" t="s">
        <v>167</v>
      </c>
      <c r="B1213" s="5"/>
      <c r="C1213" s="5">
        <v>24.0</v>
      </c>
      <c r="D1213" s="5"/>
      <c r="E1213" s="5"/>
      <c r="F1213" s="8">
        <v>0.4519520846</v>
      </c>
      <c r="G1213" s="8"/>
      <c r="H1213" s="5"/>
      <c r="I1213" s="8">
        <v>11.41321986</v>
      </c>
      <c r="J1213" s="5"/>
    </row>
    <row r="1214">
      <c r="A1214" s="5" t="s">
        <v>167</v>
      </c>
      <c r="B1214" s="5"/>
      <c r="C1214" s="5">
        <v>24.0</v>
      </c>
      <c r="D1214" s="5"/>
      <c r="E1214" s="5"/>
      <c r="F1214" s="8">
        <v>0.42788518</v>
      </c>
      <c r="G1214" s="8"/>
      <c r="H1214" s="5"/>
      <c r="I1214" s="8">
        <v>11.1024981</v>
      </c>
      <c r="J1214" s="5"/>
    </row>
    <row r="1215">
      <c r="A1215" s="5" t="s">
        <v>167</v>
      </c>
      <c r="B1215" s="5"/>
      <c r="C1215" s="5">
        <v>24.0</v>
      </c>
      <c r="D1215" s="5"/>
      <c r="E1215" s="5"/>
      <c r="F1215" s="8">
        <v>0.5242708194</v>
      </c>
      <c r="G1215" s="8"/>
      <c r="H1215" s="5"/>
      <c r="I1215" s="8">
        <v>12.48012796</v>
      </c>
      <c r="J1215" s="5"/>
    </row>
    <row r="1216">
      <c r="A1216" s="5" t="s">
        <v>167</v>
      </c>
      <c r="B1216" s="5"/>
      <c r="C1216" s="5">
        <v>148.0</v>
      </c>
      <c r="D1216" s="5"/>
      <c r="E1216" s="5"/>
      <c r="F1216" s="8">
        <v>0.733749592</v>
      </c>
      <c r="G1216" s="8"/>
      <c r="H1216" s="5"/>
      <c r="I1216" s="8">
        <v>11.81423676</v>
      </c>
      <c r="J1216" s="5"/>
    </row>
    <row r="1217">
      <c r="A1217" s="5" t="s">
        <v>167</v>
      </c>
      <c r="B1217" s="5"/>
      <c r="C1217" s="5">
        <v>172.0</v>
      </c>
      <c r="D1217" s="5"/>
      <c r="E1217" s="5"/>
      <c r="F1217" s="8">
        <v>0.7981458878</v>
      </c>
      <c r="G1217" s="8"/>
      <c r="H1217" s="5"/>
      <c r="I1217" s="8">
        <v>11.9239613</v>
      </c>
      <c r="J1217" s="5"/>
    </row>
    <row r="1218">
      <c r="A1218" s="5" t="s">
        <v>167</v>
      </c>
      <c r="B1218" s="5"/>
      <c r="C1218" s="5">
        <v>164.0</v>
      </c>
      <c r="D1218" s="5"/>
      <c r="E1218" s="5"/>
      <c r="F1218" s="8">
        <v>0.9801393274</v>
      </c>
      <c r="G1218" s="8"/>
      <c r="H1218" s="5"/>
      <c r="I1218" s="8">
        <v>12.88789967</v>
      </c>
      <c r="J1218" s="5"/>
    </row>
    <row r="1219">
      <c r="A1219" s="5" t="s">
        <v>167</v>
      </c>
      <c r="B1219" s="5"/>
      <c r="C1219" s="5">
        <v>36.0</v>
      </c>
      <c r="D1219" s="5"/>
      <c r="E1219" s="5"/>
      <c r="F1219" s="8">
        <v>0.5987088162</v>
      </c>
      <c r="G1219" s="8"/>
      <c r="H1219" s="5"/>
      <c r="I1219" s="8">
        <v>10.0458535</v>
      </c>
      <c r="J1219" s="5"/>
    </row>
    <row r="1220">
      <c r="A1220" s="5" t="s">
        <v>167</v>
      </c>
      <c r="B1220" s="5"/>
      <c r="C1220" s="5">
        <v>116.0</v>
      </c>
      <c r="D1220" s="5"/>
      <c r="E1220" s="5"/>
      <c r="F1220" s="8">
        <v>1.386319853</v>
      </c>
      <c r="G1220" s="8"/>
      <c r="H1220" s="5"/>
      <c r="I1220" s="8">
        <v>24.86734967</v>
      </c>
      <c r="J1220" s="5"/>
    </row>
    <row r="1221">
      <c r="A1221" s="5" t="s">
        <v>168</v>
      </c>
      <c r="B1221" s="5"/>
      <c r="C1221" s="5">
        <v>28.0</v>
      </c>
      <c r="D1221" s="5"/>
      <c r="E1221" s="5"/>
      <c r="F1221" s="8">
        <v>0.3409455605</v>
      </c>
      <c r="G1221" s="8"/>
      <c r="H1221" s="5"/>
      <c r="I1221" s="8">
        <v>9.319956141</v>
      </c>
      <c r="J1221" s="5"/>
    </row>
    <row r="1222">
      <c r="A1222" s="5" t="s">
        <v>168</v>
      </c>
      <c r="B1222" s="5"/>
      <c r="C1222" s="5">
        <v>80.0</v>
      </c>
      <c r="D1222" s="5"/>
      <c r="E1222" s="5"/>
      <c r="F1222" s="8">
        <v>1.414053626</v>
      </c>
      <c r="G1222" s="8"/>
      <c r="H1222" s="5"/>
      <c r="I1222" s="8">
        <v>15.61373693</v>
      </c>
      <c r="J1222" s="5"/>
    </row>
    <row r="1223">
      <c r="A1223" s="5" t="s">
        <v>168</v>
      </c>
      <c r="B1223" s="5"/>
      <c r="C1223" s="5">
        <v>36.0</v>
      </c>
      <c r="D1223" s="5"/>
      <c r="E1223" s="5"/>
      <c r="F1223" s="8">
        <v>0.9243935706</v>
      </c>
      <c r="G1223" s="8"/>
      <c r="H1223" s="5"/>
      <c r="I1223" s="8">
        <v>15.09864946</v>
      </c>
      <c r="J1223" s="5"/>
    </row>
    <row r="1224">
      <c r="A1224" s="5" t="s">
        <v>168</v>
      </c>
      <c r="B1224" s="5"/>
      <c r="C1224" s="5">
        <v>24.0</v>
      </c>
      <c r="D1224" s="5"/>
      <c r="E1224" s="5"/>
      <c r="F1224" s="8">
        <v>0.5171829239</v>
      </c>
      <c r="G1224" s="8"/>
      <c r="H1224" s="5"/>
      <c r="I1224" s="8">
        <v>9.65783916</v>
      </c>
      <c r="J1224" s="5"/>
    </row>
    <row r="1225">
      <c r="A1225" s="5" t="s">
        <v>168</v>
      </c>
      <c r="B1225" s="5"/>
      <c r="C1225" s="5">
        <v>16.0</v>
      </c>
      <c r="D1225" s="5"/>
      <c r="E1225" s="5"/>
      <c r="F1225" s="8">
        <v>0.4563491003</v>
      </c>
      <c r="G1225" s="8"/>
      <c r="H1225" s="5"/>
      <c r="I1225" s="8">
        <v>9.324680224</v>
      </c>
      <c r="J1225" s="5"/>
    </row>
    <row r="1226">
      <c r="A1226" s="5" t="s">
        <v>168</v>
      </c>
      <c r="B1226" s="5"/>
      <c r="C1226" s="5">
        <v>60.0</v>
      </c>
      <c r="D1226" s="5"/>
      <c r="E1226" s="5"/>
      <c r="F1226" s="8">
        <v>0.6709169843</v>
      </c>
      <c r="G1226" s="8"/>
      <c r="H1226" s="5"/>
      <c r="I1226" s="8">
        <v>10.27614483</v>
      </c>
      <c r="J1226" s="5"/>
    </row>
    <row r="1227">
      <c r="A1227" s="5" t="s">
        <v>168</v>
      </c>
      <c r="B1227" s="5"/>
      <c r="C1227" s="5">
        <v>56.0</v>
      </c>
      <c r="D1227" s="5"/>
      <c r="E1227" s="5"/>
      <c r="F1227" s="8">
        <v>0.7460873431</v>
      </c>
      <c r="G1227" s="8"/>
      <c r="H1227" s="5"/>
      <c r="I1227" s="8">
        <v>12.15473083</v>
      </c>
      <c r="J1227" s="5"/>
    </row>
    <row r="1228">
      <c r="A1228" s="5" t="s">
        <v>168</v>
      </c>
      <c r="B1228" s="5"/>
      <c r="C1228" s="5">
        <v>36.0</v>
      </c>
      <c r="D1228" s="5"/>
      <c r="E1228" s="5"/>
      <c r="F1228" s="8">
        <v>0.3670025069</v>
      </c>
      <c r="G1228" s="8"/>
      <c r="H1228" s="5"/>
      <c r="I1228" s="8">
        <v>12.88103204</v>
      </c>
      <c r="J1228" s="5"/>
    </row>
    <row r="1229">
      <c r="A1229" s="5" t="s">
        <v>168</v>
      </c>
      <c r="B1229" s="5"/>
      <c r="C1229" s="5">
        <v>80.0</v>
      </c>
      <c r="D1229" s="5"/>
      <c r="E1229" s="5"/>
      <c r="F1229" s="8">
        <v>0.6899246461</v>
      </c>
      <c r="G1229" s="8"/>
      <c r="H1229" s="5"/>
      <c r="I1229" s="8">
        <v>11.77129954</v>
      </c>
      <c r="J1229" s="5"/>
    </row>
    <row r="1230">
      <c r="A1230" s="5" t="s">
        <v>168</v>
      </c>
      <c r="B1230" s="5"/>
      <c r="C1230" s="5">
        <v>40.0</v>
      </c>
      <c r="D1230" s="5"/>
      <c r="E1230" s="5"/>
      <c r="F1230" s="8">
        <v>0.8340743518</v>
      </c>
      <c r="G1230" s="8"/>
      <c r="H1230" s="5"/>
      <c r="I1230" s="8">
        <v>14.99004102</v>
      </c>
      <c r="J1230" s="5"/>
    </row>
    <row r="1231">
      <c r="A1231" s="5" t="s">
        <v>168</v>
      </c>
      <c r="B1231" s="5"/>
      <c r="C1231" s="5">
        <v>88.0</v>
      </c>
      <c r="D1231" s="5"/>
      <c r="E1231" s="5"/>
      <c r="F1231" s="8">
        <v>0.7829722038</v>
      </c>
      <c r="G1231" s="8"/>
      <c r="H1231" s="5"/>
      <c r="I1231" s="8">
        <v>16.25760124</v>
      </c>
      <c r="J1231" s="5"/>
    </row>
    <row r="1232">
      <c r="A1232" s="5" t="s">
        <v>168</v>
      </c>
      <c r="B1232" s="5"/>
      <c r="C1232" s="5">
        <v>16.0</v>
      </c>
      <c r="D1232" s="5"/>
      <c r="E1232" s="5"/>
      <c r="F1232" s="8">
        <v>0.3625598813</v>
      </c>
      <c r="G1232" s="8"/>
      <c r="H1232" s="5"/>
      <c r="I1232" s="8">
        <v>10.18264515</v>
      </c>
      <c r="J1232" s="5"/>
    </row>
    <row r="1233">
      <c r="A1233" s="5" t="s">
        <v>168</v>
      </c>
      <c r="B1233" s="5"/>
      <c r="C1233" s="5">
        <v>48.0</v>
      </c>
      <c r="D1233" s="5"/>
      <c r="E1233" s="5"/>
      <c r="F1233" s="8">
        <v>0.62121013</v>
      </c>
      <c r="G1233" s="8"/>
      <c r="H1233" s="5"/>
      <c r="I1233" s="8">
        <v>9.811607163</v>
      </c>
      <c r="J1233" s="5"/>
    </row>
    <row r="1234">
      <c r="A1234" s="5" t="s">
        <v>168</v>
      </c>
      <c r="B1234" s="5"/>
      <c r="C1234" s="5">
        <v>44.0</v>
      </c>
      <c r="D1234" s="5"/>
      <c r="E1234" s="5"/>
      <c r="F1234" s="8">
        <v>0.5165330059</v>
      </c>
      <c r="G1234" s="8"/>
      <c r="H1234" s="5"/>
      <c r="I1234" s="8">
        <v>8.890791848</v>
      </c>
      <c r="J1234" s="5"/>
    </row>
    <row r="1235">
      <c r="A1235" s="5" t="s">
        <v>168</v>
      </c>
      <c r="B1235" s="5"/>
      <c r="C1235" s="5">
        <v>16.0</v>
      </c>
      <c r="D1235" s="5"/>
      <c r="E1235" s="5"/>
      <c r="F1235" s="8">
        <v>0.3450523645</v>
      </c>
      <c r="G1235" s="8"/>
      <c r="H1235" s="5"/>
      <c r="I1235" s="8">
        <v>9.481978904</v>
      </c>
      <c r="J1235" s="5"/>
    </row>
    <row r="1236">
      <c r="A1236" s="5" t="s">
        <v>168</v>
      </c>
      <c r="B1236" s="5"/>
      <c r="C1236" s="5">
        <v>48.0</v>
      </c>
      <c r="D1236" s="5"/>
      <c r="E1236" s="5"/>
      <c r="F1236" s="8">
        <v>0.5783456286</v>
      </c>
      <c r="G1236" s="8"/>
      <c r="H1236" s="5"/>
      <c r="I1236" s="8">
        <v>11.02203257</v>
      </c>
      <c r="J1236" s="5"/>
    </row>
    <row r="1237">
      <c r="A1237" s="5" t="s">
        <v>168</v>
      </c>
      <c r="B1237" s="5"/>
      <c r="C1237" s="5">
        <v>32.0</v>
      </c>
      <c r="D1237" s="5"/>
      <c r="E1237" s="5"/>
      <c r="F1237" s="8">
        <v>1.04025113</v>
      </c>
      <c r="G1237" s="8"/>
      <c r="H1237" s="5"/>
      <c r="I1237" s="8">
        <v>15.51745397</v>
      </c>
      <c r="J1237" s="5"/>
    </row>
    <row r="1238">
      <c r="A1238" s="5" t="s">
        <v>168</v>
      </c>
      <c r="B1238" s="5"/>
      <c r="C1238" s="5">
        <v>24.0</v>
      </c>
      <c r="D1238" s="5"/>
      <c r="E1238" s="5"/>
      <c r="F1238" s="8">
        <v>0.6482449292</v>
      </c>
      <c r="G1238" s="8"/>
      <c r="H1238" s="5"/>
      <c r="I1238" s="8">
        <v>11.67679236</v>
      </c>
      <c r="J1238" s="5"/>
    </row>
    <row r="1239">
      <c r="A1239" s="5" t="s">
        <v>168</v>
      </c>
      <c r="B1239" s="5"/>
      <c r="C1239" s="5">
        <v>16.0</v>
      </c>
      <c r="D1239" s="5"/>
      <c r="E1239" s="5"/>
      <c r="F1239" s="8">
        <v>0.6037635253</v>
      </c>
      <c r="G1239" s="8"/>
      <c r="H1239" s="5"/>
      <c r="I1239" s="8">
        <v>8.432667947</v>
      </c>
      <c r="J1239" s="5"/>
    </row>
    <row r="1240">
      <c r="A1240" s="5" t="s">
        <v>168</v>
      </c>
      <c r="B1240" s="5"/>
      <c r="C1240" s="5">
        <v>44.0</v>
      </c>
      <c r="D1240" s="5"/>
      <c r="E1240" s="5"/>
      <c r="F1240" s="8">
        <v>0.555056472</v>
      </c>
      <c r="G1240" s="8"/>
      <c r="H1240" s="5"/>
      <c r="I1240" s="8">
        <v>11.40688266</v>
      </c>
      <c r="J1240" s="5"/>
    </row>
    <row r="1241">
      <c r="A1241" s="5" t="s">
        <v>168</v>
      </c>
      <c r="B1241" s="5"/>
      <c r="C1241" s="5">
        <v>52.0</v>
      </c>
      <c r="D1241" s="5"/>
      <c r="E1241" s="5"/>
      <c r="F1241" s="8">
        <v>1.352142362</v>
      </c>
      <c r="G1241" s="8"/>
      <c r="H1241" s="5"/>
      <c r="I1241" s="8">
        <v>20.72333749</v>
      </c>
      <c r="J1241" s="5"/>
    </row>
    <row r="1242">
      <c r="A1242" s="5" t="s">
        <v>168</v>
      </c>
      <c r="B1242" s="5"/>
      <c r="C1242" s="5">
        <v>36.0</v>
      </c>
      <c r="D1242" s="5"/>
      <c r="E1242" s="5"/>
      <c r="F1242" s="8">
        <v>0.9517916549</v>
      </c>
      <c r="G1242" s="8"/>
      <c r="H1242" s="5"/>
      <c r="I1242" s="8">
        <v>15.18646471</v>
      </c>
      <c r="J1242" s="5"/>
    </row>
    <row r="1243">
      <c r="A1243" s="5" t="s">
        <v>168</v>
      </c>
      <c r="B1243" s="5"/>
      <c r="C1243" s="5">
        <v>124.0</v>
      </c>
      <c r="D1243" s="5"/>
      <c r="E1243" s="5"/>
      <c r="F1243" s="8">
        <v>0.6543100788</v>
      </c>
      <c r="G1243" s="8"/>
      <c r="H1243" s="5"/>
      <c r="I1243" s="8">
        <v>17.40998623</v>
      </c>
      <c r="J1243" s="5"/>
    </row>
    <row r="1244">
      <c r="A1244" s="5" t="s">
        <v>168</v>
      </c>
      <c r="B1244" s="5"/>
      <c r="C1244" s="5">
        <v>16.0</v>
      </c>
      <c r="D1244" s="5"/>
      <c r="E1244" s="5"/>
      <c r="F1244" s="8">
        <v>0.9328117314</v>
      </c>
      <c r="G1244" s="8"/>
      <c r="H1244" s="5"/>
      <c r="I1244" s="8">
        <v>8.474280233</v>
      </c>
      <c r="J1244" s="5"/>
    </row>
    <row r="1245">
      <c r="A1245" s="5" t="s">
        <v>168</v>
      </c>
      <c r="B1245" s="5"/>
      <c r="C1245" s="5">
        <v>16.0</v>
      </c>
      <c r="D1245" s="5"/>
      <c r="E1245" s="5"/>
      <c r="F1245" s="8">
        <v>0.3542568053</v>
      </c>
      <c r="G1245" s="8"/>
      <c r="H1245" s="5"/>
      <c r="I1245" s="8">
        <v>8.658545264</v>
      </c>
      <c r="J1245" s="5"/>
    </row>
    <row r="1246">
      <c r="A1246" s="5" t="s">
        <v>168</v>
      </c>
      <c r="B1246" s="5"/>
      <c r="C1246" s="5">
        <v>20.0</v>
      </c>
      <c r="D1246" s="5"/>
      <c r="E1246" s="5"/>
      <c r="F1246" s="8">
        <v>0.416214915</v>
      </c>
      <c r="G1246" s="8"/>
      <c r="H1246" s="5"/>
      <c r="I1246" s="8">
        <v>10.24803776</v>
      </c>
      <c r="J1246" s="5"/>
    </row>
    <row r="1247">
      <c r="A1247" s="5" t="s">
        <v>168</v>
      </c>
      <c r="B1247" s="5"/>
      <c r="C1247" s="5">
        <v>16.0</v>
      </c>
      <c r="D1247" s="5"/>
      <c r="E1247" s="5"/>
      <c r="F1247" s="8">
        <v>0.4973341863</v>
      </c>
      <c r="G1247" s="8"/>
      <c r="H1247" s="5"/>
      <c r="I1247" s="8">
        <v>11.00895261</v>
      </c>
      <c r="J1247" s="5"/>
    </row>
    <row r="1248">
      <c r="A1248" s="5" t="s">
        <v>168</v>
      </c>
      <c r="B1248" s="5"/>
      <c r="C1248" s="5">
        <v>20.0</v>
      </c>
      <c r="D1248" s="5"/>
      <c r="E1248" s="5"/>
      <c r="F1248" s="8">
        <v>0.6431375182</v>
      </c>
      <c r="G1248" s="8"/>
      <c r="H1248" s="5"/>
      <c r="I1248" s="8">
        <v>12.05959497</v>
      </c>
      <c r="J1248" s="5"/>
    </row>
    <row r="1249">
      <c r="A1249" s="5" t="s">
        <v>168</v>
      </c>
      <c r="B1249" s="5"/>
      <c r="C1249" s="5">
        <v>28.0</v>
      </c>
      <c r="D1249" s="5"/>
      <c r="E1249" s="5"/>
      <c r="F1249" s="8">
        <v>0.4255075469</v>
      </c>
      <c r="G1249" s="8"/>
      <c r="H1249" s="5"/>
      <c r="I1249" s="8">
        <v>9.989176788</v>
      </c>
      <c r="J1249" s="5"/>
    </row>
    <row r="1250">
      <c r="A1250" s="5" t="s">
        <v>168</v>
      </c>
      <c r="B1250" s="5"/>
      <c r="C1250" s="5">
        <v>36.0</v>
      </c>
      <c r="D1250" s="5"/>
      <c r="E1250" s="5"/>
      <c r="F1250" s="8">
        <v>1.031125628</v>
      </c>
      <c r="G1250" s="8"/>
      <c r="H1250" s="5"/>
      <c r="I1250" s="8">
        <v>13.37617748</v>
      </c>
      <c r="J1250" s="5"/>
    </row>
    <row r="1251">
      <c r="A1251" s="5" t="s">
        <v>168</v>
      </c>
      <c r="B1251" s="5"/>
      <c r="C1251" s="5">
        <v>76.0</v>
      </c>
      <c r="D1251" s="5"/>
      <c r="E1251" s="5"/>
      <c r="F1251" s="8">
        <v>0.7345960427</v>
      </c>
      <c r="G1251" s="8"/>
      <c r="H1251" s="5"/>
      <c r="I1251" s="8">
        <v>16.2271624</v>
      </c>
      <c r="J1251" s="5"/>
    </row>
  </sheetData>
  <drawing r:id="rId1"/>
</worksheet>
</file>